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Mom.upstairs-HP\SynologyDrive\306 UMRWA NFWF Grant Implementation\A Procurement\Bidders List\"/>
    </mc:Choice>
  </mc:AlternateContent>
  <xr:revisionPtr revIDLastSave="0" documentId="8_{B7C1A3B1-4B53-42AD-BEBD-A080EA52B3BD}" xr6:coauthVersionLast="43" xr6:coauthVersionMax="43" xr10:uidLastSave="{00000000-0000-0000-0000-000000000000}"/>
  <bookViews>
    <workbookView xWindow="3330" yWindow="1320" windowWidth="20355" windowHeight="14715" xr2:uid="{00000000-000D-0000-FFFF-FFFF00000000}"/>
  </bookViews>
  <sheets>
    <sheet name="Schedule of Items" sheetId="1" r:id="rId1"/>
  </sheets>
  <definedNames>
    <definedName name="_xlnm.Print_Area" localSheetId="0">'Schedule of Items'!$A$1:$G$206</definedName>
    <definedName name="_xlnm.Print_Titles" localSheetId="0">'Schedule of Items'!$1:$1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89" i="1" l="1"/>
  <c r="B187" i="1"/>
  <c r="B82" i="1"/>
  <c r="B80" i="1"/>
  <c r="B38" i="1"/>
  <c r="B36" i="1"/>
  <c r="G134" i="1" l="1"/>
  <c r="G135" i="1" s="1"/>
  <c r="B130" i="1"/>
  <c r="G156" i="1"/>
  <c r="G155" i="1"/>
  <c r="G154" i="1"/>
  <c r="G153" i="1"/>
  <c r="G152" i="1"/>
  <c r="G151" i="1"/>
  <c r="G150" i="1"/>
  <c r="G149" i="1"/>
  <c r="B145" i="1"/>
  <c r="G125" i="1"/>
  <c r="G124" i="1"/>
  <c r="G123" i="1"/>
  <c r="G122" i="1"/>
  <c r="G121" i="1"/>
  <c r="G120" i="1"/>
  <c r="G119" i="1"/>
  <c r="G118" i="1"/>
  <c r="G117" i="1"/>
  <c r="B114" i="1"/>
  <c r="G109" i="1"/>
  <c r="G108" i="1"/>
  <c r="G107" i="1"/>
  <c r="G106" i="1"/>
  <c r="G105" i="1"/>
  <c r="G104" i="1"/>
  <c r="G103" i="1"/>
  <c r="G102" i="1"/>
  <c r="G101" i="1"/>
  <c r="G100" i="1"/>
  <c r="B97" i="1"/>
  <c r="G92" i="1"/>
  <c r="G91" i="1"/>
  <c r="G90" i="1"/>
  <c r="G89" i="1"/>
  <c r="G88" i="1"/>
  <c r="G87" i="1"/>
  <c r="G86" i="1"/>
  <c r="G85" i="1"/>
  <c r="G77" i="1"/>
  <c r="G76" i="1"/>
  <c r="G75" i="1"/>
  <c r="G74" i="1"/>
  <c r="G73" i="1"/>
  <c r="G72" i="1"/>
  <c r="G71" i="1"/>
  <c r="G70" i="1"/>
  <c r="B67" i="1"/>
  <c r="G62" i="1"/>
  <c r="G61" i="1"/>
  <c r="G60" i="1"/>
  <c r="G59" i="1"/>
  <c r="G58" i="1"/>
  <c r="G57" i="1"/>
  <c r="G56" i="1"/>
  <c r="G55" i="1"/>
  <c r="B52" i="1"/>
  <c r="G201" i="1"/>
  <c r="G200" i="1"/>
  <c r="G199" i="1"/>
  <c r="G198" i="1"/>
  <c r="G197" i="1"/>
  <c r="G196" i="1"/>
  <c r="G195" i="1"/>
  <c r="G194" i="1"/>
  <c r="G193" i="1"/>
  <c r="G184" i="1"/>
  <c r="G183" i="1"/>
  <c r="G182" i="1"/>
  <c r="G181" i="1"/>
  <c r="G180" i="1"/>
  <c r="G179" i="1"/>
  <c r="G178" i="1"/>
  <c r="G177" i="1"/>
  <c r="B173" i="1"/>
  <c r="G47" i="1"/>
  <c r="G46" i="1"/>
  <c r="G45" i="1"/>
  <c r="G44" i="1"/>
  <c r="G43" i="1"/>
  <c r="G42" i="1"/>
  <c r="G41" i="1"/>
  <c r="G33" i="1"/>
  <c r="G32" i="1"/>
  <c r="G31" i="1"/>
  <c r="G30" i="1"/>
  <c r="G29" i="1"/>
  <c r="G28" i="1"/>
  <c r="G27" i="1"/>
  <c r="G26" i="1"/>
  <c r="G25" i="1"/>
  <c r="G24" i="1"/>
  <c r="B21" i="1"/>
  <c r="G168" i="1"/>
  <c r="G167" i="1"/>
  <c r="G166" i="1"/>
  <c r="G165" i="1"/>
  <c r="B161" i="1"/>
  <c r="G16" i="1"/>
  <c r="G15" i="1"/>
  <c r="G14" i="1"/>
  <c r="G13" i="1"/>
  <c r="G12" i="1"/>
  <c r="G11" i="1"/>
  <c r="G10" i="1"/>
  <c r="G9" i="1"/>
  <c r="G8" i="1"/>
  <c r="B143" i="1"/>
  <c r="G63" i="1" l="1"/>
  <c r="G185" i="1"/>
  <c r="G169" i="1"/>
  <c r="G157" i="1"/>
  <c r="G202" i="1"/>
  <c r="G126" i="1"/>
  <c r="G110" i="1"/>
  <c r="G93" i="1"/>
  <c r="G78" i="1"/>
  <c r="G48" i="1"/>
  <c r="G17" i="1"/>
  <c r="G34" i="1"/>
  <c r="B95" i="1"/>
  <c r="B159" i="1"/>
  <c r="B171" i="1"/>
  <c r="B50" i="1"/>
  <c r="B19" i="1"/>
  <c r="B65" i="1"/>
  <c r="B112" i="1"/>
  <c r="B128" i="1"/>
  <c r="F138" i="1" l="1"/>
  <c r="F205" i="1" s="1"/>
  <c r="F204" i="1"/>
  <c r="F206" i="1" l="1"/>
</calcChain>
</file>

<file path=xl/sharedStrings.xml><?xml version="1.0" encoding="utf-8"?>
<sst xmlns="http://schemas.openxmlformats.org/spreadsheetml/2006/main" count="552" uniqueCount="93">
  <si>
    <t>PROJECT</t>
  </si>
  <si>
    <t>ROAD NAME</t>
  </si>
  <si>
    <t>RD #</t>
  </si>
  <si>
    <t>LENGTH (MILES)</t>
  </si>
  <si>
    <t>COUNTY</t>
  </si>
  <si>
    <t>AMADOR</t>
  </si>
  <si>
    <t>CONST TYPE</t>
  </si>
  <si>
    <t>ITEM 
NO.</t>
  </si>
  <si>
    <t>DESCRIPTION</t>
  </si>
  <si>
    <t xml:space="preserve">METH. OF
MEASURE </t>
  </si>
  <si>
    <t>QUANT.</t>
  </si>
  <si>
    <t>TOTAL</t>
  </si>
  <si>
    <t>OPTIONAL WORK  SITE - 72</t>
  </si>
  <si>
    <t>OPTIONAL WORK  SITE - 74</t>
  </si>
  <si>
    <t>OPTIONAL WORK  SITE - 105</t>
  </si>
  <si>
    <t>OPTIONAL WORK  SITE - 15</t>
  </si>
  <si>
    <t xml:space="preserve"> 
UNIT RATE</t>
  </si>
  <si>
    <t xml:space="preserve"> 
TOTAL PRICE</t>
  </si>
  <si>
    <t xml:space="preserve">UNIT
 </t>
  </si>
  <si>
    <t xml:space="preserve">UNIT </t>
  </si>
  <si>
    <t xml:space="preserve"> UNIT RATE</t>
  </si>
  <si>
    <t xml:space="preserve"> TOTAL PRICE</t>
  </si>
  <si>
    <t>TOTAL PRICE</t>
  </si>
  <si>
    <t>BID FORM SCHEDULE OF ITEMS</t>
  </si>
  <si>
    <t>BASE BID FOR REQUIRED ITEMS</t>
  </si>
  <si>
    <t xml:space="preserve"> </t>
  </si>
  <si>
    <r>
      <rPr>
        <b/>
        <sz val="10"/>
        <rFont val="AvantGarde Md BT"/>
      </rPr>
      <t>MOB</t>
    </r>
    <r>
      <rPr>
        <sz val="10"/>
        <rFont val="AvantGarde Md BT"/>
        <family val="2"/>
      </rPr>
      <t>.</t>
    </r>
  </si>
  <si>
    <t xml:space="preserve">BID FORM ADDITIVE ITEMS </t>
  </si>
  <si>
    <t>ADDITIVE BID ITEM #1</t>
  </si>
  <si>
    <t>Total Base Bid - Required Items From Above</t>
  </si>
  <si>
    <t>SUM of Total Base Bid - Required Items and Additive Bid Item 1</t>
  </si>
  <si>
    <t>Base Bid – Schedule of Items Total Required Items</t>
  </si>
  <si>
    <t>Bid Amount</t>
  </si>
  <si>
    <t>Required Work Sites #91, 97, 98, 56, 100, 101, 76, 58, and Mobilization</t>
  </si>
  <si>
    <t xml:space="preserve">Total Additive Bid Item 1: Work Sites #15, 72, 74, and 105 </t>
  </si>
  <si>
    <t>Panther Area - Power Fire Culvert Improvement and Erosion Control Project</t>
  </si>
  <si>
    <t>07N05 / #91</t>
  </si>
  <si>
    <t>CAMP TIE</t>
  </si>
  <si>
    <t>REQUIRED</t>
  </si>
  <si>
    <t>EAST PANTHER</t>
  </si>
  <si>
    <t>BRUSHY POINT</t>
  </si>
  <si>
    <t>08N25A / #56</t>
  </si>
  <si>
    <t>ELLIS SPLIT SPUR</t>
  </si>
  <si>
    <t>08N25D / #76</t>
  </si>
  <si>
    <t>INTERMEDIATE</t>
  </si>
  <si>
    <t>08N36 / #58</t>
  </si>
  <si>
    <t>EAST BEAVER CREEK</t>
  </si>
  <si>
    <t>OPTIONAL</t>
  </si>
  <si>
    <t>08N39 / #15</t>
  </si>
  <si>
    <t>PANTHER CREEK</t>
  </si>
  <si>
    <t>08N05 / #72</t>
  </si>
  <si>
    <t>EAST PANTHER 36</t>
  </si>
  <si>
    <t>Erosion Control - SNYLF Barrier / Silt Fence</t>
  </si>
  <si>
    <t>CQ</t>
  </si>
  <si>
    <t>LS</t>
  </si>
  <si>
    <t xml:space="preserve">Clearing &amp; Grubbing, Disposal of Tops and Limbs-CHIP, Logs-DECK, and Stumps-SCATTER or As Specified In The Drawings.. </t>
  </si>
  <si>
    <t>LSQ</t>
  </si>
  <si>
    <t>Removal and Disposal of Culverts</t>
  </si>
  <si>
    <t>Each</t>
  </si>
  <si>
    <t>Placed Riprap, Class III (Tragedy Pit / Commercial Source )</t>
  </si>
  <si>
    <t>CY</t>
  </si>
  <si>
    <t>Aggregate Base, Gradation B, Compaction Method D</t>
  </si>
  <si>
    <t>Ton</t>
  </si>
  <si>
    <t xml:space="preserve">Reconditioning of Roadbed, Roller Compaction - Method B </t>
  </si>
  <si>
    <t>83" x 57" Arch Corrugated Metal Pipe, 0.138-Inch Thk FE, Method B. Includes De-Watering If Necessary.</t>
  </si>
  <si>
    <t>LF</t>
  </si>
  <si>
    <t>83" x 57" Arch Metal End section</t>
  </si>
  <si>
    <t>Culvert Underdrains - Includes All Geotextile Fabric, Rock and Labor To complete Work</t>
  </si>
  <si>
    <t>Erosion Control - Silt Fence</t>
  </si>
  <si>
    <t xml:space="preserve">Drainage Excavation, Type Catch Basin </t>
  </si>
  <si>
    <t>24-Inch Corrugated Metal Pipe, 0.064-Inch thk FE, Method B. Includes De-Watering If Necessary.</t>
  </si>
  <si>
    <t>24" Metal End section</t>
  </si>
  <si>
    <t>36-Inch Corrugated Metal Pipe, 0.064-Inch Thk FE, Method B. Includes De-Watering If Necessary.</t>
  </si>
  <si>
    <t>36" Metal End section</t>
  </si>
  <si>
    <t>48-Inch Corrugated Metal Pipe, 0.064-Inch Thk FE, Method B. Includes De-Watering If Necessary.</t>
  </si>
  <si>
    <t>48" Metal End section</t>
  </si>
  <si>
    <t>Borrow and Placement - Placement Method 5</t>
  </si>
  <si>
    <t>60-Inch Corrugated Metal Pipe, 0.109-Inch Thk FE, Method B. Includes De-Watering If Necessary.</t>
  </si>
  <si>
    <t>60" Metal End section</t>
  </si>
  <si>
    <t xml:space="preserve">Drainage Excavation, Type Inlet Basin </t>
  </si>
  <si>
    <t>Mobilization - Applies to Project</t>
  </si>
  <si>
    <t>Clean, Recondition and Repair Existing Culverts</t>
  </si>
  <si>
    <t>Channel Excavation and Repair ( 40 LF )</t>
  </si>
  <si>
    <t>57" x 38" Arch Corrugated Metal Pipe, 0.064-Inch Thk FE, Method B. Includes De-Watering If Necessary.</t>
  </si>
  <si>
    <t>57" x 38" Arch Metal End section</t>
  </si>
  <si>
    <t xml:space="preserve">Removal and Dispose of Metal Barricade </t>
  </si>
  <si>
    <t xml:space="preserve">Install Metal Gate, Size 16 feet </t>
  </si>
  <si>
    <t>08N05B / # 98</t>
  </si>
  <si>
    <t>08N05B / #97</t>
  </si>
  <si>
    <t>08N25A / #100</t>
  </si>
  <si>
    <t>08N25A / #101</t>
  </si>
  <si>
    <t>08N05G / #74</t>
  </si>
  <si>
    <t>08N05G / #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</si>
</sst>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#.####"/>
  </numFmts>
  <fonts count="17">
    <font>
      <sz val="10"/>
      <name val="Arial"/>
    </font>
    <font>
      <sz val="10"/>
      <name val="Arial"/>
      <family val="2"/>
    </font>
    <font>
      <sz val="16"/>
      <name val="AvantGarde Md BT"/>
      <family val="2"/>
    </font>
    <font>
      <sz val="16"/>
      <name val="Arial"/>
      <family val="2"/>
    </font>
    <font>
      <sz val="12"/>
      <name val="Arial"/>
      <family val="2"/>
    </font>
    <font>
      <sz val="10"/>
      <name val="AvantGarde Md BT"/>
      <family val="2"/>
    </font>
    <font>
      <sz val="10"/>
      <name val="Arial"/>
      <family val="2"/>
    </font>
    <font>
      <sz val="8"/>
      <name val="AvantGarde Md BT"/>
    </font>
    <font>
      <sz val="9"/>
      <name val="AvantGarde Md BT"/>
      <family val="2"/>
    </font>
    <font>
      <sz val="9"/>
      <name val="Arial"/>
      <family val="2"/>
    </font>
    <font>
      <sz val="11"/>
      <name val="AvantGarde Md BT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vantGarde Md BT"/>
      <family val="2"/>
    </font>
    <font>
      <b/>
      <sz val="10"/>
      <name val="AvantGarde Md BT"/>
    </font>
    <font>
      <sz val="10"/>
      <name val="AvantGarde Md BT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darkDown"/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5" fillId="0" borderId="4" xfId="0" applyFont="1" applyBorder="1"/>
    <xf numFmtId="0" fontId="5" fillId="0" borderId="9" xfId="0" applyFont="1" applyBorder="1"/>
    <xf numFmtId="2" fontId="0" fillId="2" borderId="8" xfId="0" applyNumberFormat="1" applyFill="1" applyBorder="1" applyAlignment="1">
      <alignment horizontal="center" vertical="center"/>
    </xf>
    <xf numFmtId="0" fontId="5" fillId="0" borderId="10" xfId="0" applyFont="1" applyBorder="1"/>
    <xf numFmtId="2" fontId="0" fillId="2" borderId="14" xfId="0" applyNumberForma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44" fontId="0" fillId="0" borderId="7" xfId="0" applyNumberFormat="1" applyBorder="1" applyAlignment="1">
      <alignment vertical="center"/>
    </xf>
    <xf numFmtId="44" fontId="0" fillId="0" borderId="19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44" fontId="0" fillId="0" borderId="8" xfId="0" applyNumberFormat="1" applyBorder="1" applyAlignment="1">
      <alignment vertical="center"/>
    </xf>
    <xf numFmtId="0" fontId="4" fillId="0" borderId="0" xfId="0" applyFont="1"/>
    <xf numFmtId="0" fontId="11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44" fontId="6" fillId="0" borderId="8" xfId="0" applyNumberFormat="1" applyFont="1" applyBorder="1" applyAlignment="1">
      <alignment vertical="center"/>
    </xf>
    <xf numFmtId="164" fontId="6" fillId="0" borderId="7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/>
    <xf numFmtId="0" fontId="0" fillId="0" borderId="7" xfId="0" applyBorder="1" applyAlignment="1">
      <alignment horizontal="center" vertical="center"/>
    </xf>
    <xf numFmtId="0" fontId="4" fillId="0" borderId="0" xfId="0" applyFont="1" applyFill="1" applyBorder="1"/>
    <xf numFmtId="0" fontId="5" fillId="0" borderId="11" xfId="0" applyFont="1" applyBorder="1"/>
    <xf numFmtId="44" fontId="0" fillId="0" borderId="12" xfId="0" applyNumberFormat="1" applyBorder="1"/>
    <xf numFmtId="44" fontId="6" fillId="0" borderId="7" xfId="0" applyNumberFormat="1" applyFont="1" applyBorder="1" applyAlignment="1">
      <alignment vertical="center"/>
    </xf>
    <xf numFmtId="0" fontId="0" fillId="2" borderId="6" xfId="0" applyFill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/>
    </xf>
    <xf numFmtId="2" fontId="0" fillId="2" borderId="23" xfId="0" applyNumberFormat="1" applyFill="1" applyBorder="1" applyAlignment="1">
      <alignment horizontal="center" vertical="center"/>
    </xf>
    <xf numFmtId="44" fontId="6" fillId="0" borderId="12" xfId="0" applyNumberFormat="1" applyFont="1" applyBorder="1"/>
    <xf numFmtId="0" fontId="6" fillId="0" borderId="7" xfId="0" applyFont="1" applyBorder="1" applyAlignment="1">
      <alignment horizontal="center" vertical="center"/>
    </xf>
    <xf numFmtId="44" fontId="0" fillId="0" borderId="7" xfId="0" applyNumberFormat="1" applyBorder="1" applyAlignment="1" applyProtection="1">
      <alignment vertical="center"/>
      <protection locked="0"/>
    </xf>
    <xf numFmtId="44" fontId="6" fillId="0" borderId="7" xfId="0" applyNumberFormat="1" applyFont="1" applyBorder="1" applyAlignment="1" applyProtection="1">
      <alignment vertical="center"/>
      <protection locked="0"/>
    </xf>
    <xf numFmtId="0" fontId="0" fillId="0" borderId="26" xfId="0" applyBorder="1" applyAlignment="1">
      <alignment vertical="center"/>
    </xf>
    <xf numFmtId="0" fontId="0" fillId="0" borderId="21" xfId="0" applyFill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14" fillId="0" borderId="7" xfId="0" applyNumberFormat="1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5" fillId="2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1" xfId="0" applyFont="1" applyBorder="1" applyAlignment="1"/>
    <xf numFmtId="0" fontId="5" fillId="0" borderId="12" xfId="0" applyFont="1" applyBorder="1" applyAlignment="1"/>
    <xf numFmtId="0" fontId="5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" borderId="10" xfId="0" applyFill="1" applyBorder="1" applyAlignment="1"/>
    <xf numFmtId="0" fontId="0" fillId="3" borderId="11" xfId="0" applyFill="1" applyBorder="1" applyAlignment="1"/>
    <xf numFmtId="0" fontId="6" fillId="3" borderId="10" xfId="0" applyFont="1" applyFill="1" applyBorder="1" applyAlignment="1"/>
    <xf numFmtId="0" fontId="6" fillId="3" borderId="11" xfId="0" applyFont="1" applyFill="1" applyBorder="1" applyAlignment="1"/>
    <xf numFmtId="0" fontId="10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2" fillId="0" borderId="20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16" fillId="0" borderId="4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44" fontId="16" fillId="0" borderId="5" xfId="0" applyNumberFormat="1" applyFont="1" applyFill="1" applyBorder="1" applyAlignment="1">
      <alignment horizontal="left"/>
    </xf>
    <xf numFmtId="0" fontId="16" fillId="0" borderId="6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44" fontId="16" fillId="0" borderId="11" xfId="0" applyNumberFormat="1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left" wrapText="1"/>
    </xf>
    <xf numFmtId="0" fontId="16" fillId="0" borderId="24" xfId="0" applyFont="1" applyFill="1" applyBorder="1" applyAlignment="1">
      <alignment horizontal="left" wrapText="1"/>
    </xf>
    <xf numFmtId="44" fontId="16" fillId="0" borderId="24" xfId="0" applyNumberFormat="1" applyFont="1" applyFill="1" applyBorder="1" applyAlignment="1">
      <alignment horizontal="left"/>
    </xf>
    <xf numFmtId="0" fontId="16" fillId="0" borderId="25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" fontId="15" fillId="0" borderId="7" xfId="0" applyNumberFormat="1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5" fillId="2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7"/>
  <dimension ref="A1:N206"/>
  <sheetViews>
    <sheetView showZeros="0" tabSelected="1" topLeftCell="A82" zoomScaleNormal="100" zoomScaleSheetLayoutView="80" zoomScalePageLayoutView="90" workbookViewId="0">
      <selection activeCell="J140" sqref="J140"/>
    </sheetView>
  </sheetViews>
  <sheetFormatPr defaultRowHeight="12.75"/>
  <cols>
    <col min="1" max="1" width="10" customWidth="1"/>
    <col min="2" max="2" width="54.42578125" style="24" customWidth="1"/>
    <col min="3" max="3" width="9.5703125" customWidth="1"/>
    <col min="4" max="4" width="5.5703125" bestFit="1" customWidth="1"/>
    <col min="5" max="5" width="8.7109375" customWidth="1"/>
    <col min="6" max="6" width="13.5703125" customWidth="1"/>
    <col min="7" max="7" width="21.140625" customWidth="1"/>
    <col min="11" max="11" width="15.7109375" bestFit="1" customWidth="1"/>
  </cols>
  <sheetData>
    <row r="1" spans="1:7" s="1" customFormat="1" ht="31.5" customHeight="1" thickBot="1">
      <c r="A1" s="107" t="s">
        <v>23</v>
      </c>
      <c r="B1" s="108"/>
      <c r="C1" s="108"/>
      <c r="D1" s="108"/>
      <c r="E1" s="108"/>
      <c r="F1" s="108"/>
      <c r="G1" s="109"/>
    </row>
    <row r="2" spans="1:7" s="1" customFormat="1" ht="23.25" customHeight="1" thickBot="1">
      <c r="A2" s="110" t="s">
        <v>24</v>
      </c>
      <c r="B2" s="111"/>
      <c r="C2" s="111"/>
      <c r="D2" s="111"/>
      <c r="E2" s="111"/>
      <c r="F2" s="111"/>
      <c r="G2" s="112"/>
    </row>
    <row r="3" spans="1:7" ht="12.75" customHeight="1">
      <c r="A3" s="2" t="s">
        <v>0</v>
      </c>
      <c r="B3" s="40" t="s">
        <v>35</v>
      </c>
      <c r="C3" s="40"/>
      <c r="D3" s="41"/>
      <c r="E3" s="42" t="s">
        <v>1</v>
      </c>
      <c r="F3" s="43"/>
      <c r="G3" s="31" t="s">
        <v>37</v>
      </c>
    </row>
    <row r="4" spans="1:7">
      <c r="A4" s="3" t="s">
        <v>2</v>
      </c>
      <c r="B4" s="44" t="s">
        <v>36</v>
      </c>
      <c r="C4" s="45"/>
      <c r="D4" s="46"/>
      <c r="E4" s="113" t="s">
        <v>3</v>
      </c>
      <c r="F4" s="114"/>
      <c r="G4" s="4">
        <v>0.1</v>
      </c>
    </row>
    <row r="5" spans="1:7" ht="13.5" thickBot="1">
      <c r="A5" s="5" t="s">
        <v>4</v>
      </c>
      <c r="B5" s="49" t="s">
        <v>5</v>
      </c>
      <c r="C5" s="49"/>
      <c r="D5" s="50"/>
      <c r="E5" s="115" t="s">
        <v>6</v>
      </c>
      <c r="F5" s="116"/>
      <c r="G5" s="6" t="s">
        <v>38</v>
      </c>
    </row>
    <row r="6" spans="1:7">
      <c r="A6" s="53" t="s">
        <v>7</v>
      </c>
      <c r="B6" s="55" t="s">
        <v>8</v>
      </c>
      <c r="C6" s="57" t="s">
        <v>9</v>
      </c>
      <c r="D6" s="59" t="s">
        <v>18</v>
      </c>
      <c r="E6" s="61" t="s">
        <v>10</v>
      </c>
      <c r="F6" s="61" t="s">
        <v>16</v>
      </c>
      <c r="G6" s="62" t="s">
        <v>17</v>
      </c>
    </row>
    <row r="7" spans="1:7" ht="13.5" thickBot="1">
      <c r="A7" s="54"/>
      <c r="B7" s="56"/>
      <c r="C7" s="58"/>
      <c r="D7" s="60"/>
      <c r="E7" s="60"/>
      <c r="F7" s="60"/>
      <c r="G7" s="63"/>
    </row>
    <row r="8" spans="1:7" s="13" customFormat="1">
      <c r="A8" s="7">
        <v>15701</v>
      </c>
      <c r="B8" s="8" t="s">
        <v>52</v>
      </c>
      <c r="C8" s="9" t="s">
        <v>53</v>
      </c>
      <c r="D8" s="9" t="s">
        <v>54</v>
      </c>
      <c r="E8" s="10">
        <v>1</v>
      </c>
      <c r="F8" s="36">
        <v>0</v>
      </c>
      <c r="G8" s="12">
        <f t="shared" ref="G8:G16" si="0">E8*F8</f>
        <v>0</v>
      </c>
    </row>
    <row r="9" spans="1:7" s="13" customFormat="1" ht="33" customHeight="1">
      <c r="A9" s="14">
        <v>20101</v>
      </c>
      <c r="B9" s="15" t="s">
        <v>55</v>
      </c>
      <c r="C9" s="26" t="s">
        <v>56</v>
      </c>
      <c r="D9" s="26" t="s">
        <v>54</v>
      </c>
      <c r="E9" s="10">
        <v>1</v>
      </c>
      <c r="F9" s="36">
        <v>0</v>
      </c>
      <c r="G9" s="16">
        <f t="shared" si="0"/>
        <v>0</v>
      </c>
    </row>
    <row r="10" spans="1:7" s="13" customFormat="1">
      <c r="A10" s="14">
        <v>20303</v>
      </c>
      <c r="B10" s="15" t="s">
        <v>57</v>
      </c>
      <c r="C10" s="26" t="s">
        <v>53</v>
      </c>
      <c r="D10" s="26" t="s">
        <v>58</v>
      </c>
      <c r="E10" s="10">
        <v>1</v>
      </c>
      <c r="F10" s="36">
        <v>0</v>
      </c>
      <c r="G10" s="16">
        <f t="shared" si="0"/>
        <v>0</v>
      </c>
    </row>
    <row r="11" spans="1:7" s="13" customFormat="1">
      <c r="A11" s="14">
        <v>25101</v>
      </c>
      <c r="B11" s="15" t="s">
        <v>59</v>
      </c>
      <c r="C11" s="26" t="s">
        <v>53</v>
      </c>
      <c r="D11" s="26" t="s">
        <v>60</v>
      </c>
      <c r="E11" s="10">
        <v>50</v>
      </c>
      <c r="F11" s="36">
        <v>0</v>
      </c>
      <c r="G11" s="16">
        <f t="shared" si="0"/>
        <v>0</v>
      </c>
    </row>
    <row r="12" spans="1:7" s="13" customFormat="1">
      <c r="A12" s="14">
        <v>30101</v>
      </c>
      <c r="B12" s="15" t="s">
        <v>61</v>
      </c>
      <c r="C12" s="26" t="s">
        <v>53</v>
      </c>
      <c r="D12" s="26" t="s">
        <v>62</v>
      </c>
      <c r="E12" s="10">
        <v>48</v>
      </c>
      <c r="F12" s="36">
        <v>0</v>
      </c>
      <c r="G12" s="16">
        <f t="shared" si="0"/>
        <v>0</v>
      </c>
    </row>
    <row r="13" spans="1:7" s="13" customFormat="1">
      <c r="A13" s="14">
        <v>30301</v>
      </c>
      <c r="B13" s="15" t="s">
        <v>63</v>
      </c>
      <c r="C13" s="26" t="s">
        <v>53</v>
      </c>
      <c r="D13" s="26" t="s">
        <v>54</v>
      </c>
      <c r="E13" s="10">
        <v>1</v>
      </c>
      <c r="F13" s="36">
        <v>0</v>
      </c>
      <c r="G13" s="16">
        <f t="shared" si="0"/>
        <v>0</v>
      </c>
    </row>
    <row r="14" spans="1:7" s="13" customFormat="1" ht="25.5">
      <c r="A14" s="14">
        <v>60210</v>
      </c>
      <c r="B14" s="15" t="s">
        <v>64</v>
      </c>
      <c r="C14" s="26" t="s">
        <v>53</v>
      </c>
      <c r="D14" s="26" t="s">
        <v>65</v>
      </c>
      <c r="E14" s="10">
        <v>40</v>
      </c>
      <c r="F14" s="36">
        <v>0</v>
      </c>
      <c r="G14" s="16">
        <f t="shared" si="0"/>
        <v>0</v>
      </c>
    </row>
    <row r="15" spans="1:7" s="13" customFormat="1">
      <c r="A15" s="14">
        <v>60220</v>
      </c>
      <c r="B15" s="15" t="s">
        <v>66</v>
      </c>
      <c r="C15" s="26" t="s">
        <v>53</v>
      </c>
      <c r="D15" s="26" t="s">
        <v>58</v>
      </c>
      <c r="E15" s="10">
        <v>1</v>
      </c>
      <c r="F15" s="36">
        <v>0</v>
      </c>
      <c r="G15" s="16">
        <f t="shared" si="0"/>
        <v>0</v>
      </c>
    </row>
    <row r="16" spans="1:7" s="13" customFormat="1" ht="25.5">
      <c r="A16" s="14">
        <v>60501</v>
      </c>
      <c r="B16" s="15" t="s">
        <v>67</v>
      </c>
      <c r="C16" s="26" t="s">
        <v>53</v>
      </c>
      <c r="D16" s="26" t="s">
        <v>60</v>
      </c>
      <c r="E16" s="10">
        <v>10</v>
      </c>
      <c r="F16" s="36">
        <v>0</v>
      </c>
      <c r="G16" s="16">
        <f t="shared" si="0"/>
        <v>0</v>
      </c>
    </row>
    <row r="17" spans="1:14" ht="19.5" customHeight="1" thickBot="1">
      <c r="A17" s="64"/>
      <c r="B17" s="65"/>
      <c r="C17" s="65"/>
      <c r="D17" s="65"/>
      <c r="E17" s="65"/>
      <c r="F17" s="28" t="s">
        <v>11</v>
      </c>
      <c r="G17" s="29">
        <f>SUM(G8:G16)</f>
        <v>0</v>
      </c>
    </row>
    <row r="18" spans="1:14" ht="30" customHeight="1" thickBot="1">
      <c r="A18" s="39"/>
      <c r="B18" s="39"/>
      <c r="C18" s="39"/>
      <c r="D18" s="39"/>
      <c r="E18" s="39"/>
      <c r="F18" s="39"/>
      <c r="G18" s="39"/>
    </row>
    <row r="19" spans="1:14" ht="13.5" customHeight="1">
      <c r="A19" s="2" t="s">
        <v>0</v>
      </c>
      <c r="B19" s="40" t="str">
        <f>$B$3</f>
        <v>Panther Area - Power Fire Culvert Improvement and Erosion Control Project</v>
      </c>
      <c r="C19" s="40"/>
      <c r="D19" s="41"/>
      <c r="E19" s="42" t="s">
        <v>1</v>
      </c>
      <c r="F19" s="43"/>
      <c r="G19" s="32" t="s">
        <v>39</v>
      </c>
    </row>
    <row r="20" spans="1:14">
      <c r="A20" s="3" t="s">
        <v>2</v>
      </c>
      <c r="B20" s="44" t="s">
        <v>88</v>
      </c>
      <c r="C20" s="45"/>
      <c r="D20" s="46"/>
      <c r="E20" s="47" t="s">
        <v>3</v>
      </c>
      <c r="F20" s="48"/>
      <c r="G20" s="6">
        <v>0.2</v>
      </c>
    </row>
    <row r="21" spans="1:14" ht="13.5" thickBot="1">
      <c r="A21" s="5" t="s">
        <v>4</v>
      </c>
      <c r="B21" s="49" t="str">
        <f>$B$5</f>
        <v>AMADOR</v>
      </c>
      <c r="C21" s="49"/>
      <c r="D21" s="50"/>
      <c r="E21" s="51" t="s">
        <v>6</v>
      </c>
      <c r="F21" s="52"/>
      <c r="G21" s="6" t="s">
        <v>38</v>
      </c>
    </row>
    <row r="22" spans="1:14">
      <c r="A22" s="53" t="s">
        <v>7</v>
      </c>
      <c r="B22" s="55" t="s">
        <v>8</v>
      </c>
      <c r="C22" s="57" t="s">
        <v>9</v>
      </c>
      <c r="D22" s="59" t="s">
        <v>19</v>
      </c>
      <c r="E22" s="61" t="s">
        <v>10</v>
      </c>
      <c r="F22" s="61" t="s">
        <v>20</v>
      </c>
      <c r="G22" s="62" t="s">
        <v>22</v>
      </c>
    </row>
    <row r="23" spans="1:14" ht="13.5" thickBot="1">
      <c r="A23" s="54"/>
      <c r="B23" s="56"/>
      <c r="C23" s="58"/>
      <c r="D23" s="60"/>
      <c r="E23" s="60"/>
      <c r="F23" s="60"/>
      <c r="G23" s="63"/>
    </row>
    <row r="24" spans="1:14" s="13" customFormat="1">
      <c r="A24" s="14">
        <v>15702</v>
      </c>
      <c r="B24" s="15" t="s">
        <v>68</v>
      </c>
      <c r="C24" s="26" t="s">
        <v>53</v>
      </c>
      <c r="D24" s="26" t="s">
        <v>65</v>
      </c>
      <c r="E24" s="10">
        <v>100</v>
      </c>
      <c r="F24" s="36">
        <v>0</v>
      </c>
      <c r="G24" s="16">
        <f t="shared" ref="G24:G47" si="1">E24*F24</f>
        <v>0</v>
      </c>
    </row>
    <row r="25" spans="1:14" s="13" customFormat="1" ht="38.25">
      <c r="A25" s="14">
        <v>20101</v>
      </c>
      <c r="B25" s="15" t="s">
        <v>55</v>
      </c>
      <c r="C25" s="26" t="s">
        <v>56</v>
      </c>
      <c r="D25" s="26" t="s">
        <v>54</v>
      </c>
      <c r="E25" s="10">
        <v>1</v>
      </c>
      <c r="F25" s="36">
        <v>0</v>
      </c>
      <c r="G25" s="16">
        <f t="shared" si="1"/>
        <v>0</v>
      </c>
    </row>
    <row r="26" spans="1:14" s="13" customFormat="1">
      <c r="A26" s="14">
        <v>20303</v>
      </c>
      <c r="B26" s="15" t="s">
        <v>57</v>
      </c>
      <c r="C26" s="26" t="s">
        <v>53</v>
      </c>
      <c r="D26" s="26" t="s">
        <v>58</v>
      </c>
      <c r="E26" s="10">
        <v>1</v>
      </c>
      <c r="F26" s="36">
        <v>0</v>
      </c>
      <c r="G26" s="16">
        <f t="shared" si="1"/>
        <v>0</v>
      </c>
    </row>
    <row r="27" spans="1:14" s="13" customFormat="1">
      <c r="A27" s="14">
        <v>20403</v>
      </c>
      <c r="B27" s="15" t="s">
        <v>69</v>
      </c>
      <c r="C27" s="26" t="s">
        <v>53</v>
      </c>
      <c r="D27" s="26" t="s">
        <v>58</v>
      </c>
      <c r="E27" s="10">
        <v>1</v>
      </c>
      <c r="F27" s="36">
        <v>0</v>
      </c>
      <c r="G27" s="16">
        <f t="shared" si="1"/>
        <v>0</v>
      </c>
    </row>
    <row r="28" spans="1:14" s="13" customFormat="1">
      <c r="A28" s="14">
        <v>25101</v>
      </c>
      <c r="B28" s="15" t="s">
        <v>59</v>
      </c>
      <c r="C28" s="26" t="s">
        <v>53</v>
      </c>
      <c r="D28" s="26" t="s">
        <v>60</v>
      </c>
      <c r="E28" s="10">
        <v>20</v>
      </c>
      <c r="F28" s="36">
        <v>0</v>
      </c>
      <c r="G28" s="16">
        <f t="shared" si="1"/>
        <v>0</v>
      </c>
    </row>
    <row r="29" spans="1:14" s="13" customFormat="1" ht="13.5" thickBot="1">
      <c r="A29" s="14">
        <v>30101</v>
      </c>
      <c r="B29" s="15" t="s">
        <v>61</v>
      </c>
      <c r="C29" s="26" t="s">
        <v>53</v>
      </c>
      <c r="D29" s="26" t="s">
        <v>62</v>
      </c>
      <c r="E29" s="10">
        <v>48</v>
      </c>
      <c r="F29" s="36">
        <v>0</v>
      </c>
      <c r="G29" s="16">
        <f t="shared" si="1"/>
        <v>0</v>
      </c>
    </row>
    <row r="30" spans="1:14" s="13" customFormat="1" ht="13.5" thickBot="1">
      <c r="A30" s="14">
        <v>30301</v>
      </c>
      <c r="B30" s="15" t="s">
        <v>63</v>
      </c>
      <c r="C30" s="26" t="s">
        <v>53</v>
      </c>
      <c r="D30" s="26" t="s">
        <v>54</v>
      </c>
      <c r="E30" s="10">
        <v>1</v>
      </c>
      <c r="F30" s="36">
        <v>0</v>
      </c>
      <c r="G30" s="16">
        <f t="shared" si="1"/>
        <v>0</v>
      </c>
      <c r="N30" s="38"/>
    </row>
    <row r="31" spans="1:14" s="13" customFormat="1" ht="25.5">
      <c r="A31" s="14">
        <v>60201</v>
      </c>
      <c r="B31" s="15" t="s">
        <v>70</v>
      </c>
      <c r="C31" s="26" t="s">
        <v>53</v>
      </c>
      <c r="D31" s="26" t="s">
        <v>65</v>
      </c>
      <c r="E31" s="10">
        <v>50</v>
      </c>
      <c r="F31" s="36">
        <v>0</v>
      </c>
      <c r="G31" s="16">
        <f t="shared" si="1"/>
        <v>0</v>
      </c>
    </row>
    <row r="32" spans="1:14" s="13" customFormat="1">
      <c r="A32" s="14">
        <v>60211</v>
      </c>
      <c r="B32" s="15" t="s">
        <v>71</v>
      </c>
      <c r="C32" s="26" t="s">
        <v>53</v>
      </c>
      <c r="D32" s="26" t="s">
        <v>58</v>
      </c>
      <c r="E32" s="10">
        <v>1</v>
      </c>
      <c r="F32" s="36">
        <v>0</v>
      </c>
      <c r="G32" s="16">
        <f t="shared" si="1"/>
        <v>0</v>
      </c>
    </row>
    <row r="33" spans="1:7" s="13" customFormat="1" ht="25.5">
      <c r="A33" s="14">
        <v>60501</v>
      </c>
      <c r="B33" s="15" t="s">
        <v>67</v>
      </c>
      <c r="C33" s="26" t="s">
        <v>53</v>
      </c>
      <c r="D33" s="26" t="s">
        <v>60</v>
      </c>
      <c r="E33" s="10">
        <v>3</v>
      </c>
      <c r="F33" s="36">
        <v>0</v>
      </c>
      <c r="G33" s="16">
        <f t="shared" si="1"/>
        <v>0</v>
      </c>
    </row>
    <row r="34" spans="1:7" ht="19.5" customHeight="1" thickBot="1">
      <c r="A34" s="64"/>
      <c r="B34" s="65"/>
      <c r="C34" s="65"/>
      <c r="D34" s="65"/>
      <c r="E34" s="65"/>
      <c r="F34" s="28" t="s">
        <v>11</v>
      </c>
      <c r="G34" s="29">
        <f>SUM(G24:G33)</f>
        <v>0</v>
      </c>
    </row>
    <row r="35" spans="1:7" ht="30" customHeight="1" thickBot="1">
      <c r="A35" s="39"/>
      <c r="B35" s="39"/>
      <c r="C35" s="39"/>
      <c r="D35" s="39"/>
      <c r="E35" s="39"/>
      <c r="F35" s="39"/>
      <c r="G35" s="39"/>
    </row>
    <row r="36" spans="1:7" ht="13.5" customHeight="1">
      <c r="A36" s="2" t="s">
        <v>0</v>
      </c>
      <c r="B36" s="40" t="str">
        <f>$B$3</f>
        <v>Panther Area - Power Fire Culvert Improvement and Erosion Control Project</v>
      </c>
      <c r="C36" s="40"/>
      <c r="D36" s="41"/>
      <c r="E36" s="42" t="s">
        <v>1</v>
      </c>
      <c r="F36" s="43"/>
      <c r="G36" s="32" t="s">
        <v>39</v>
      </c>
    </row>
    <row r="37" spans="1:7">
      <c r="A37" s="3" t="s">
        <v>2</v>
      </c>
      <c r="B37" s="44" t="s">
        <v>87</v>
      </c>
      <c r="C37" s="45"/>
      <c r="D37" s="46"/>
      <c r="E37" s="47" t="s">
        <v>3</v>
      </c>
      <c r="F37" s="48"/>
      <c r="G37" s="6">
        <v>0.2</v>
      </c>
    </row>
    <row r="38" spans="1:7" ht="13.5" thickBot="1">
      <c r="A38" s="5" t="s">
        <v>4</v>
      </c>
      <c r="B38" s="49" t="str">
        <f>$B$5</f>
        <v>AMADOR</v>
      </c>
      <c r="C38" s="49"/>
      <c r="D38" s="50"/>
      <c r="E38" s="51" t="s">
        <v>6</v>
      </c>
      <c r="F38" s="52"/>
      <c r="G38" s="6" t="s">
        <v>38</v>
      </c>
    </row>
    <row r="39" spans="1:7">
      <c r="A39" s="53" t="s">
        <v>7</v>
      </c>
      <c r="B39" s="55" t="s">
        <v>8</v>
      </c>
      <c r="C39" s="57" t="s">
        <v>9</v>
      </c>
      <c r="D39" s="59" t="s">
        <v>19</v>
      </c>
      <c r="E39" s="61" t="s">
        <v>10</v>
      </c>
      <c r="F39" s="61" t="s">
        <v>20</v>
      </c>
      <c r="G39" s="62" t="s">
        <v>22</v>
      </c>
    </row>
    <row r="40" spans="1:7" ht="13.5" thickBot="1">
      <c r="A40" s="54"/>
      <c r="B40" s="56"/>
      <c r="C40" s="58"/>
      <c r="D40" s="60"/>
      <c r="E40" s="60"/>
      <c r="F40" s="60"/>
      <c r="G40" s="63"/>
    </row>
    <row r="41" spans="1:7" s="13" customFormat="1">
      <c r="A41" s="14">
        <v>15701</v>
      </c>
      <c r="B41" s="20" t="s">
        <v>52</v>
      </c>
      <c r="C41" s="26" t="s">
        <v>53</v>
      </c>
      <c r="D41" s="26" t="s">
        <v>54</v>
      </c>
      <c r="E41" s="10">
        <v>1</v>
      </c>
      <c r="F41" s="36">
        <v>0</v>
      </c>
      <c r="G41" s="16">
        <f t="shared" si="1"/>
        <v>0</v>
      </c>
    </row>
    <row r="42" spans="1:7" s="13" customFormat="1" ht="38.25">
      <c r="A42" s="14">
        <v>20101</v>
      </c>
      <c r="B42" s="15" t="s">
        <v>55</v>
      </c>
      <c r="C42" s="26" t="s">
        <v>56</v>
      </c>
      <c r="D42" s="26" t="s">
        <v>54</v>
      </c>
      <c r="E42" s="10">
        <v>1</v>
      </c>
      <c r="F42" s="36">
        <v>0</v>
      </c>
      <c r="G42" s="16">
        <f t="shared" si="1"/>
        <v>0</v>
      </c>
    </row>
    <row r="43" spans="1:7" s="13" customFormat="1">
      <c r="A43" s="14">
        <v>20303</v>
      </c>
      <c r="B43" s="15" t="s">
        <v>57</v>
      </c>
      <c r="C43" s="26" t="s">
        <v>53</v>
      </c>
      <c r="D43" s="26" t="s">
        <v>58</v>
      </c>
      <c r="E43" s="10">
        <v>1</v>
      </c>
      <c r="F43" s="36">
        <v>0</v>
      </c>
      <c r="G43" s="16">
        <f t="shared" si="1"/>
        <v>0</v>
      </c>
    </row>
    <row r="44" spans="1:7" s="13" customFormat="1">
      <c r="A44" s="14">
        <v>30101</v>
      </c>
      <c r="B44" s="15" t="s">
        <v>61</v>
      </c>
      <c r="C44" s="26" t="s">
        <v>53</v>
      </c>
      <c r="D44" s="26" t="s">
        <v>62</v>
      </c>
      <c r="E44" s="10">
        <v>24</v>
      </c>
      <c r="F44" s="36">
        <v>0</v>
      </c>
      <c r="G44" s="16">
        <f t="shared" si="1"/>
        <v>0</v>
      </c>
    </row>
    <row r="45" spans="1:7" s="13" customFormat="1">
      <c r="A45" s="14">
        <v>30301</v>
      </c>
      <c r="B45" s="15" t="s">
        <v>63</v>
      </c>
      <c r="C45" s="26" t="s">
        <v>53</v>
      </c>
      <c r="D45" s="26" t="s">
        <v>54</v>
      </c>
      <c r="E45" s="10">
        <v>1</v>
      </c>
      <c r="F45" s="36">
        <v>0</v>
      </c>
      <c r="G45" s="16">
        <f t="shared" si="1"/>
        <v>0</v>
      </c>
    </row>
    <row r="46" spans="1:7" s="13" customFormat="1" ht="25.5">
      <c r="A46" s="14">
        <v>60203</v>
      </c>
      <c r="B46" s="15" t="s">
        <v>72</v>
      </c>
      <c r="C46" s="26" t="s">
        <v>53</v>
      </c>
      <c r="D46" s="26" t="s">
        <v>65</v>
      </c>
      <c r="E46" s="10">
        <v>40</v>
      </c>
      <c r="F46" s="36">
        <v>0</v>
      </c>
      <c r="G46" s="16">
        <f t="shared" si="1"/>
        <v>0</v>
      </c>
    </row>
    <row r="47" spans="1:7" s="13" customFormat="1">
      <c r="A47" s="14">
        <v>60213</v>
      </c>
      <c r="B47" s="15" t="s">
        <v>73</v>
      </c>
      <c r="C47" s="26" t="s">
        <v>53</v>
      </c>
      <c r="D47" s="26" t="s">
        <v>58</v>
      </c>
      <c r="E47" s="10">
        <v>1</v>
      </c>
      <c r="F47" s="36">
        <v>0</v>
      </c>
      <c r="G47" s="16">
        <f t="shared" si="1"/>
        <v>0</v>
      </c>
    </row>
    <row r="48" spans="1:7" ht="13.5" thickBot="1">
      <c r="A48" s="64"/>
      <c r="B48" s="65"/>
      <c r="C48" s="65"/>
      <c r="D48" s="65"/>
      <c r="E48" s="65"/>
      <c r="F48" s="28" t="s">
        <v>11</v>
      </c>
      <c r="G48" s="29">
        <f>SUM(G41:G47)</f>
        <v>0</v>
      </c>
    </row>
    <row r="49" spans="1:7" s="17" customFormat="1" ht="30" customHeight="1" thickBot="1">
      <c r="A49" s="80" t="s">
        <v>25</v>
      </c>
      <c r="B49" s="80"/>
      <c r="C49" s="80"/>
      <c r="D49" s="80"/>
      <c r="E49" s="80"/>
      <c r="F49" s="80"/>
      <c r="G49" s="80"/>
    </row>
    <row r="50" spans="1:7" ht="13.5" customHeight="1">
      <c r="A50" s="2" t="s">
        <v>0</v>
      </c>
      <c r="B50" s="40" t="str">
        <f>$B$3</f>
        <v>Panther Area - Power Fire Culvert Improvement and Erosion Control Project</v>
      </c>
      <c r="C50" s="40"/>
      <c r="D50" s="41"/>
      <c r="E50" s="42" t="s">
        <v>1</v>
      </c>
      <c r="F50" s="43"/>
      <c r="G50" s="33" t="s">
        <v>40</v>
      </c>
    </row>
    <row r="51" spans="1:7">
      <c r="A51" s="3" t="s">
        <v>2</v>
      </c>
      <c r="B51" s="44" t="s">
        <v>41</v>
      </c>
      <c r="C51" s="45"/>
      <c r="D51" s="46"/>
      <c r="E51" s="47" t="s">
        <v>3</v>
      </c>
      <c r="F51" s="48"/>
      <c r="G51" s="6">
        <v>0.1</v>
      </c>
    </row>
    <row r="52" spans="1:7" ht="13.5" thickBot="1">
      <c r="A52" s="5" t="s">
        <v>4</v>
      </c>
      <c r="B52" s="49" t="str">
        <f>$B$5</f>
        <v>AMADOR</v>
      </c>
      <c r="C52" s="49"/>
      <c r="D52" s="50"/>
      <c r="E52" s="51" t="s">
        <v>6</v>
      </c>
      <c r="F52" s="52"/>
      <c r="G52" s="6" t="s">
        <v>38</v>
      </c>
    </row>
    <row r="53" spans="1:7" ht="12.75" customHeight="1">
      <c r="A53" s="53" t="s">
        <v>7</v>
      </c>
      <c r="B53" s="55" t="s">
        <v>8</v>
      </c>
      <c r="C53" s="57" t="s">
        <v>9</v>
      </c>
      <c r="D53" s="59" t="s">
        <v>19</v>
      </c>
      <c r="E53" s="61" t="s">
        <v>10</v>
      </c>
      <c r="F53" s="61" t="s">
        <v>20</v>
      </c>
      <c r="G53" s="62" t="s">
        <v>21</v>
      </c>
    </row>
    <row r="54" spans="1:7" ht="13.5" thickBot="1">
      <c r="A54" s="54"/>
      <c r="B54" s="56"/>
      <c r="C54" s="58"/>
      <c r="D54" s="60"/>
      <c r="E54" s="60"/>
      <c r="F54" s="60"/>
      <c r="G54" s="63"/>
    </row>
    <row r="55" spans="1:7" s="13" customFormat="1">
      <c r="A55" s="14">
        <v>15702</v>
      </c>
      <c r="B55" s="15" t="s">
        <v>68</v>
      </c>
      <c r="C55" s="26" t="s">
        <v>53</v>
      </c>
      <c r="D55" s="26" t="s">
        <v>65</v>
      </c>
      <c r="E55" s="10">
        <v>50</v>
      </c>
      <c r="F55" s="36">
        <v>0</v>
      </c>
      <c r="G55" s="16">
        <f t="shared" ref="G55:G62" si="2">E55*F55</f>
        <v>0</v>
      </c>
    </row>
    <row r="56" spans="1:7" s="13" customFormat="1" ht="38.25">
      <c r="A56" s="14">
        <v>20101</v>
      </c>
      <c r="B56" s="15" t="s">
        <v>55</v>
      </c>
      <c r="C56" s="26" t="s">
        <v>56</v>
      </c>
      <c r="D56" s="26" t="s">
        <v>54</v>
      </c>
      <c r="E56" s="10">
        <v>1</v>
      </c>
      <c r="F56" s="36">
        <v>0</v>
      </c>
      <c r="G56" s="16">
        <f t="shared" si="2"/>
        <v>0</v>
      </c>
    </row>
    <row r="57" spans="1:7" s="13" customFormat="1">
      <c r="A57" s="14">
        <v>20303</v>
      </c>
      <c r="B57" s="15" t="s">
        <v>57</v>
      </c>
      <c r="C57" s="26" t="s">
        <v>53</v>
      </c>
      <c r="D57" s="26" t="s">
        <v>58</v>
      </c>
      <c r="E57" s="10">
        <v>1</v>
      </c>
      <c r="F57" s="36">
        <v>0</v>
      </c>
      <c r="G57" s="16">
        <f t="shared" si="2"/>
        <v>0</v>
      </c>
    </row>
    <row r="58" spans="1:7" s="13" customFormat="1">
      <c r="A58" s="14">
        <v>25101</v>
      </c>
      <c r="B58" s="15" t="s">
        <v>59</v>
      </c>
      <c r="C58" s="26" t="s">
        <v>53</v>
      </c>
      <c r="D58" s="26" t="s">
        <v>60</v>
      </c>
      <c r="E58" s="10">
        <v>14</v>
      </c>
      <c r="F58" s="36">
        <v>0</v>
      </c>
      <c r="G58" s="16">
        <f t="shared" si="2"/>
        <v>0</v>
      </c>
    </row>
    <row r="59" spans="1:7" s="13" customFormat="1">
      <c r="A59" s="14">
        <v>30101</v>
      </c>
      <c r="B59" s="15" t="s">
        <v>61</v>
      </c>
      <c r="C59" s="26" t="s">
        <v>53</v>
      </c>
      <c r="D59" s="26" t="s">
        <v>62</v>
      </c>
      <c r="E59" s="10">
        <v>48</v>
      </c>
      <c r="F59" s="36">
        <v>0</v>
      </c>
      <c r="G59" s="16">
        <f t="shared" si="2"/>
        <v>0</v>
      </c>
    </row>
    <row r="60" spans="1:7" s="13" customFormat="1">
      <c r="A60" s="14">
        <v>30301</v>
      </c>
      <c r="B60" s="15" t="s">
        <v>63</v>
      </c>
      <c r="C60" s="26" t="s">
        <v>53</v>
      </c>
      <c r="D60" s="26" t="s">
        <v>54</v>
      </c>
      <c r="E60" s="10">
        <v>1</v>
      </c>
      <c r="F60" s="36">
        <v>0</v>
      </c>
      <c r="G60" s="16">
        <f t="shared" si="2"/>
        <v>0</v>
      </c>
    </row>
    <row r="61" spans="1:7" s="13" customFormat="1" ht="25.5">
      <c r="A61" s="14">
        <v>60203</v>
      </c>
      <c r="B61" s="15" t="s">
        <v>72</v>
      </c>
      <c r="C61" s="26" t="s">
        <v>53</v>
      </c>
      <c r="D61" s="26" t="s">
        <v>65</v>
      </c>
      <c r="E61" s="10">
        <v>50</v>
      </c>
      <c r="F61" s="36">
        <v>0</v>
      </c>
      <c r="G61" s="16">
        <f t="shared" si="2"/>
        <v>0</v>
      </c>
    </row>
    <row r="62" spans="1:7" s="13" customFormat="1">
      <c r="A62" s="14">
        <v>60213</v>
      </c>
      <c r="B62" s="15" t="s">
        <v>73</v>
      </c>
      <c r="C62" s="26" t="s">
        <v>53</v>
      </c>
      <c r="D62" s="26" t="s">
        <v>58</v>
      </c>
      <c r="E62" s="10">
        <v>1</v>
      </c>
      <c r="F62" s="36">
        <v>0</v>
      </c>
      <c r="G62" s="16">
        <f t="shared" si="2"/>
        <v>0</v>
      </c>
    </row>
    <row r="63" spans="1:7" ht="13.5" thickBot="1">
      <c r="A63" s="64"/>
      <c r="B63" s="65"/>
      <c r="C63" s="65"/>
      <c r="D63" s="65"/>
      <c r="E63" s="65"/>
      <c r="F63" s="28" t="s">
        <v>11</v>
      </c>
      <c r="G63" s="29">
        <f>SUM(G55:G62)</f>
        <v>0</v>
      </c>
    </row>
    <row r="64" spans="1:7" s="17" customFormat="1" ht="30" customHeight="1" thickBot="1">
      <c r="A64" s="80" t="s">
        <v>25</v>
      </c>
      <c r="B64" s="80"/>
      <c r="C64" s="80"/>
      <c r="D64" s="80"/>
      <c r="E64" s="80"/>
      <c r="F64" s="80"/>
      <c r="G64" s="80"/>
    </row>
    <row r="65" spans="1:7" ht="13.5" customHeight="1">
      <c r="A65" s="2" t="s">
        <v>0</v>
      </c>
      <c r="B65" s="40" t="str">
        <f>$B$3</f>
        <v>Panther Area - Power Fire Culvert Improvement and Erosion Control Project</v>
      </c>
      <c r="C65" s="40"/>
      <c r="D65" s="41"/>
      <c r="E65" s="42" t="s">
        <v>1</v>
      </c>
      <c r="F65" s="43"/>
      <c r="G65" s="33" t="s">
        <v>40</v>
      </c>
    </row>
    <row r="66" spans="1:7">
      <c r="A66" s="3" t="s">
        <v>2</v>
      </c>
      <c r="B66" s="44" t="s">
        <v>89</v>
      </c>
      <c r="C66" s="45"/>
      <c r="D66" s="46"/>
      <c r="E66" s="47" t="s">
        <v>3</v>
      </c>
      <c r="F66" s="48"/>
      <c r="G66" s="6">
        <v>0.2</v>
      </c>
    </row>
    <row r="67" spans="1:7" ht="13.5" thickBot="1">
      <c r="A67" s="5" t="s">
        <v>4</v>
      </c>
      <c r="B67" s="49" t="str">
        <f>$B$5</f>
        <v>AMADOR</v>
      </c>
      <c r="C67" s="49"/>
      <c r="D67" s="50"/>
      <c r="E67" s="51" t="s">
        <v>6</v>
      </c>
      <c r="F67" s="52"/>
      <c r="G67" s="6" t="s">
        <v>38</v>
      </c>
    </row>
    <row r="68" spans="1:7" ht="12.75" customHeight="1">
      <c r="A68" s="53" t="s">
        <v>7</v>
      </c>
      <c r="B68" s="55" t="s">
        <v>8</v>
      </c>
      <c r="C68" s="57" t="s">
        <v>9</v>
      </c>
      <c r="D68" s="59" t="s">
        <v>19</v>
      </c>
      <c r="E68" s="61" t="s">
        <v>10</v>
      </c>
      <c r="F68" s="61" t="s">
        <v>20</v>
      </c>
      <c r="G68" s="62" t="s">
        <v>21</v>
      </c>
    </row>
    <row r="69" spans="1:7" ht="13.5" thickBot="1">
      <c r="A69" s="54"/>
      <c r="B69" s="56"/>
      <c r="C69" s="58"/>
      <c r="D69" s="60"/>
      <c r="E69" s="60"/>
      <c r="F69" s="60"/>
      <c r="G69" s="63"/>
    </row>
    <row r="70" spans="1:7" s="13" customFormat="1">
      <c r="A70" s="14">
        <v>15701</v>
      </c>
      <c r="B70" s="15" t="s">
        <v>52</v>
      </c>
      <c r="C70" s="26" t="s">
        <v>53</v>
      </c>
      <c r="D70" s="26" t="s">
        <v>54</v>
      </c>
      <c r="E70" s="10">
        <v>1</v>
      </c>
      <c r="F70" s="36">
        <v>0</v>
      </c>
      <c r="G70" s="16">
        <f t="shared" ref="G70:G92" si="3">E70*F70</f>
        <v>0</v>
      </c>
    </row>
    <row r="71" spans="1:7" s="13" customFormat="1" ht="38.25">
      <c r="A71" s="14">
        <v>20101</v>
      </c>
      <c r="B71" s="15" t="s">
        <v>55</v>
      </c>
      <c r="C71" s="26" t="s">
        <v>56</v>
      </c>
      <c r="D71" s="26" t="s">
        <v>54</v>
      </c>
      <c r="E71" s="10">
        <v>1</v>
      </c>
      <c r="F71" s="36">
        <v>0</v>
      </c>
      <c r="G71" s="16">
        <f t="shared" si="3"/>
        <v>0</v>
      </c>
    </row>
    <row r="72" spans="1:7" s="13" customFormat="1">
      <c r="A72" s="14">
        <v>20303</v>
      </c>
      <c r="B72" s="15" t="s">
        <v>57</v>
      </c>
      <c r="C72" s="26" t="s">
        <v>53</v>
      </c>
      <c r="D72" s="26" t="s">
        <v>58</v>
      </c>
      <c r="E72" s="10">
        <v>1</v>
      </c>
      <c r="F72" s="36">
        <v>0</v>
      </c>
      <c r="G72" s="16">
        <f t="shared" si="3"/>
        <v>0</v>
      </c>
    </row>
    <row r="73" spans="1:7" s="13" customFormat="1">
      <c r="A73" s="14">
        <v>25101</v>
      </c>
      <c r="B73" s="15" t="s">
        <v>59</v>
      </c>
      <c r="C73" s="26" t="s">
        <v>53</v>
      </c>
      <c r="D73" s="26" t="s">
        <v>60</v>
      </c>
      <c r="E73" s="10">
        <v>14</v>
      </c>
      <c r="F73" s="36">
        <v>0</v>
      </c>
      <c r="G73" s="16">
        <f t="shared" si="3"/>
        <v>0</v>
      </c>
    </row>
    <row r="74" spans="1:7" s="13" customFormat="1">
      <c r="A74" s="14">
        <v>30101</v>
      </c>
      <c r="B74" s="15" t="s">
        <v>61</v>
      </c>
      <c r="C74" s="26" t="s">
        <v>53</v>
      </c>
      <c r="D74" s="26" t="s">
        <v>62</v>
      </c>
      <c r="E74" s="10">
        <v>48</v>
      </c>
      <c r="F74" s="36">
        <v>0</v>
      </c>
      <c r="G74" s="16">
        <f t="shared" si="3"/>
        <v>0</v>
      </c>
    </row>
    <row r="75" spans="1:7" s="13" customFormat="1">
      <c r="A75" s="14">
        <v>30301</v>
      </c>
      <c r="B75" s="15" t="s">
        <v>63</v>
      </c>
      <c r="C75" s="26" t="s">
        <v>53</v>
      </c>
      <c r="D75" s="26" t="s">
        <v>54</v>
      </c>
      <c r="E75" s="10">
        <v>1</v>
      </c>
      <c r="F75" s="36">
        <v>0</v>
      </c>
      <c r="G75" s="16">
        <f t="shared" si="3"/>
        <v>0</v>
      </c>
    </row>
    <row r="76" spans="1:7" s="13" customFormat="1" ht="25.5">
      <c r="A76" s="14">
        <v>60203</v>
      </c>
      <c r="B76" s="15" t="s">
        <v>72</v>
      </c>
      <c r="C76" s="26" t="s">
        <v>53</v>
      </c>
      <c r="D76" s="26" t="s">
        <v>65</v>
      </c>
      <c r="E76" s="10">
        <v>50</v>
      </c>
      <c r="F76" s="36">
        <v>0</v>
      </c>
      <c r="G76" s="16">
        <f t="shared" si="3"/>
        <v>0</v>
      </c>
    </row>
    <row r="77" spans="1:7" s="13" customFormat="1">
      <c r="A77" s="14">
        <v>60213</v>
      </c>
      <c r="B77" s="15" t="s">
        <v>73</v>
      </c>
      <c r="C77" s="26" t="s">
        <v>53</v>
      </c>
      <c r="D77" s="26" t="s">
        <v>58</v>
      </c>
      <c r="E77" s="10">
        <v>1</v>
      </c>
      <c r="F77" s="36">
        <v>0</v>
      </c>
      <c r="G77" s="16">
        <f t="shared" si="3"/>
        <v>0</v>
      </c>
    </row>
    <row r="78" spans="1:7" ht="13.5" thickBot="1">
      <c r="A78" s="64"/>
      <c r="B78" s="65"/>
      <c r="C78" s="65"/>
      <c r="D78" s="65"/>
      <c r="E78" s="65"/>
      <c r="F78" s="28" t="s">
        <v>11</v>
      </c>
      <c r="G78" s="29">
        <f>SUM(G70:G77)</f>
        <v>0</v>
      </c>
    </row>
    <row r="79" spans="1:7" s="17" customFormat="1" ht="30" customHeight="1" thickBot="1">
      <c r="A79" s="80" t="s">
        <v>25</v>
      </c>
      <c r="B79" s="80"/>
      <c r="C79" s="80"/>
      <c r="D79" s="80"/>
      <c r="E79" s="80"/>
      <c r="F79" s="80"/>
      <c r="G79" s="80"/>
    </row>
    <row r="80" spans="1:7" ht="13.5" customHeight="1">
      <c r="A80" s="2" t="s">
        <v>0</v>
      </c>
      <c r="B80" s="40" t="str">
        <f>$B$3</f>
        <v>Panther Area - Power Fire Culvert Improvement and Erosion Control Project</v>
      </c>
      <c r="C80" s="40"/>
      <c r="D80" s="41"/>
      <c r="E80" s="42" t="s">
        <v>1</v>
      </c>
      <c r="F80" s="43"/>
      <c r="G80" s="33" t="s">
        <v>40</v>
      </c>
    </row>
    <row r="81" spans="1:7">
      <c r="A81" s="3" t="s">
        <v>2</v>
      </c>
      <c r="B81" s="44" t="s">
        <v>90</v>
      </c>
      <c r="C81" s="45"/>
      <c r="D81" s="46"/>
      <c r="E81" s="47" t="s">
        <v>3</v>
      </c>
      <c r="F81" s="48"/>
      <c r="G81" s="6">
        <v>0.2</v>
      </c>
    </row>
    <row r="82" spans="1:7" ht="13.5" thickBot="1">
      <c r="A82" s="5" t="s">
        <v>4</v>
      </c>
      <c r="B82" s="49" t="str">
        <f>$B$5</f>
        <v>AMADOR</v>
      </c>
      <c r="C82" s="49"/>
      <c r="D82" s="50"/>
      <c r="E82" s="51" t="s">
        <v>6</v>
      </c>
      <c r="F82" s="52"/>
      <c r="G82" s="6" t="s">
        <v>38</v>
      </c>
    </row>
    <row r="83" spans="1:7" ht="12.75" customHeight="1">
      <c r="A83" s="53" t="s">
        <v>7</v>
      </c>
      <c r="B83" s="55" t="s">
        <v>8</v>
      </c>
      <c r="C83" s="57" t="s">
        <v>9</v>
      </c>
      <c r="D83" s="59" t="s">
        <v>19</v>
      </c>
      <c r="E83" s="61" t="s">
        <v>10</v>
      </c>
      <c r="F83" s="61" t="s">
        <v>20</v>
      </c>
      <c r="G83" s="62" t="s">
        <v>21</v>
      </c>
    </row>
    <row r="84" spans="1:7" ht="13.5" thickBot="1">
      <c r="A84" s="54"/>
      <c r="B84" s="56"/>
      <c r="C84" s="58"/>
      <c r="D84" s="60"/>
      <c r="E84" s="60"/>
      <c r="F84" s="60"/>
      <c r="G84" s="63"/>
    </row>
    <row r="85" spans="1:7" s="13" customFormat="1">
      <c r="A85" s="14">
        <v>15702</v>
      </c>
      <c r="B85" s="15" t="s">
        <v>68</v>
      </c>
      <c r="C85" s="26" t="s">
        <v>53</v>
      </c>
      <c r="D85" s="26" t="s">
        <v>65</v>
      </c>
      <c r="E85" s="10">
        <v>100</v>
      </c>
      <c r="F85" s="36">
        <v>0</v>
      </c>
      <c r="G85" s="16">
        <f t="shared" si="3"/>
        <v>0</v>
      </c>
    </row>
    <row r="86" spans="1:7" s="13" customFormat="1" ht="38.25">
      <c r="A86" s="14">
        <v>20101</v>
      </c>
      <c r="B86" s="15" t="s">
        <v>55</v>
      </c>
      <c r="C86" s="26" t="s">
        <v>56</v>
      </c>
      <c r="D86" s="26" t="s">
        <v>54</v>
      </c>
      <c r="E86" s="10">
        <v>1</v>
      </c>
      <c r="F86" s="36">
        <v>0</v>
      </c>
      <c r="G86" s="16">
        <f t="shared" si="3"/>
        <v>0</v>
      </c>
    </row>
    <row r="87" spans="1:7" s="13" customFormat="1">
      <c r="A87" s="14">
        <v>20303</v>
      </c>
      <c r="B87" s="15" t="s">
        <v>57</v>
      </c>
      <c r="C87" s="26" t="s">
        <v>53</v>
      </c>
      <c r="D87" s="26" t="s">
        <v>58</v>
      </c>
      <c r="E87" s="10">
        <v>1</v>
      </c>
      <c r="F87" s="36">
        <v>0</v>
      </c>
      <c r="G87" s="16">
        <f t="shared" si="3"/>
        <v>0</v>
      </c>
    </row>
    <row r="88" spans="1:7" s="13" customFormat="1">
      <c r="A88" s="14">
        <v>25101</v>
      </c>
      <c r="B88" s="15" t="s">
        <v>59</v>
      </c>
      <c r="C88" s="26" t="s">
        <v>53</v>
      </c>
      <c r="D88" s="26" t="s">
        <v>60</v>
      </c>
      <c r="E88" s="10">
        <v>20</v>
      </c>
      <c r="F88" s="36">
        <v>0</v>
      </c>
      <c r="G88" s="16">
        <f t="shared" si="3"/>
        <v>0</v>
      </c>
    </row>
    <row r="89" spans="1:7" s="13" customFormat="1">
      <c r="A89" s="14">
        <v>30101</v>
      </c>
      <c r="B89" s="15" t="s">
        <v>61</v>
      </c>
      <c r="C89" s="26" t="s">
        <v>53</v>
      </c>
      <c r="D89" s="26" t="s">
        <v>62</v>
      </c>
      <c r="E89" s="10">
        <v>48</v>
      </c>
      <c r="F89" s="36">
        <v>0</v>
      </c>
      <c r="G89" s="16">
        <f t="shared" si="3"/>
        <v>0</v>
      </c>
    </row>
    <row r="90" spans="1:7" s="13" customFormat="1">
      <c r="A90" s="14">
        <v>30301</v>
      </c>
      <c r="B90" s="15" t="s">
        <v>63</v>
      </c>
      <c r="C90" s="26" t="s">
        <v>53</v>
      </c>
      <c r="D90" s="26" t="s">
        <v>54</v>
      </c>
      <c r="E90" s="10">
        <v>1</v>
      </c>
      <c r="F90" s="36">
        <v>0</v>
      </c>
      <c r="G90" s="16">
        <f t="shared" si="3"/>
        <v>0</v>
      </c>
    </row>
    <row r="91" spans="1:7" s="13" customFormat="1" ht="25.5">
      <c r="A91" s="14">
        <v>60205</v>
      </c>
      <c r="B91" s="15" t="s">
        <v>74</v>
      </c>
      <c r="C91" s="26" t="s">
        <v>53</v>
      </c>
      <c r="D91" s="26" t="s">
        <v>65</v>
      </c>
      <c r="E91" s="10">
        <v>70</v>
      </c>
      <c r="F91" s="36">
        <v>0</v>
      </c>
      <c r="G91" s="16">
        <f t="shared" si="3"/>
        <v>0</v>
      </c>
    </row>
    <row r="92" spans="1:7" s="13" customFormat="1">
      <c r="A92" s="14">
        <v>60215</v>
      </c>
      <c r="B92" s="15" t="s">
        <v>75</v>
      </c>
      <c r="C92" s="26" t="s">
        <v>53</v>
      </c>
      <c r="D92" s="26" t="s">
        <v>58</v>
      </c>
      <c r="E92" s="10">
        <v>1</v>
      </c>
      <c r="F92" s="36">
        <v>0</v>
      </c>
      <c r="G92" s="16">
        <f t="shared" si="3"/>
        <v>0</v>
      </c>
    </row>
    <row r="93" spans="1:7" ht="13.5" thickBot="1">
      <c r="A93" s="64"/>
      <c r="B93" s="65"/>
      <c r="C93" s="65"/>
      <c r="D93" s="65"/>
      <c r="E93" s="65"/>
      <c r="F93" s="28" t="s">
        <v>11</v>
      </c>
      <c r="G93" s="29">
        <f>SUM(G85:G92)</f>
        <v>0</v>
      </c>
    </row>
    <row r="94" spans="1:7" s="17" customFormat="1" ht="30" customHeight="1" thickBot="1">
      <c r="A94" s="80" t="s">
        <v>25</v>
      </c>
      <c r="B94" s="80"/>
      <c r="C94" s="80"/>
      <c r="D94" s="80"/>
      <c r="E94" s="80"/>
      <c r="F94" s="80"/>
      <c r="G94" s="80"/>
    </row>
    <row r="95" spans="1:7" ht="13.5" customHeight="1">
      <c r="A95" s="2" t="s">
        <v>0</v>
      </c>
      <c r="B95" s="40" t="str">
        <f>$B$3</f>
        <v>Panther Area - Power Fire Culvert Improvement and Erosion Control Project</v>
      </c>
      <c r="C95" s="40"/>
      <c r="D95" s="41"/>
      <c r="E95" s="42" t="s">
        <v>1</v>
      </c>
      <c r="F95" s="43"/>
      <c r="G95" s="33" t="s">
        <v>42</v>
      </c>
    </row>
    <row r="96" spans="1:7">
      <c r="A96" s="3" t="s">
        <v>2</v>
      </c>
      <c r="B96" s="44" t="s">
        <v>43</v>
      </c>
      <c r="C96" s="45"/>
      <c r="D96" s="46"/>
      <c r="E96" s="47" t="s">
        <v>3</v>
      </c>
      <c r="F96" s="48"/>
      <c r="G96" s="6">
        <v>0.1</v>
      </c>
    </row>
    <row r="97" spans="1:7" ht="13.5" thickBot="1">
      <c r="A97" s="5" t="s">
        <v>4</v>
      </c>
      <c r="B97" s="49" t="str">
        <f>$B$5</f>
        <v>AMADOR</v>
      </c>
      <c r="C97" s="49"/>
      <c r="D97" s="50"/>
      <c r="E97" s="51" t="s">
        <v>6</v>
      </c>
      <c r="F97" s="52"/>
      <c r="G97" s="6" t="s">
        <v>38</v>
      </c>
    </row>
    <row r="98" spans="1:7" ht="12.75" customHeight="1">
      <c r="A98" s="53" t="s">
        <v>7</v>
      </c>
      <c r="B98" s="55" t="s">
        <v>8</v>
      </c>
      <c r="C98" s="57" t="s">
        <v>9</v>
      </c>
      <c r="D98" s="59" t="s">
        <v>19</v>
      </c>
      <c r="E98" s="61" t="s">
        <v>10</v>
      </c>
      <c r="F98" s="61" t="s">
        <v>20</v>
      </c>
      <c r="G98" s="62" t="s">
        <v>21</v>
      </c>
    </row>
    <row r="99" spans="1:7" ht="13.5" thickBot="1">
      <c r="A99" s="54"/>
      <c r="B99" s="56"/>
      <c r="C99" s="58"/>
      <c r="D99" s="60"/>
      <c r="E99" s="60"/>
      <c r="F99" s="60"/>
      <c r="G99" s="63"/>
    </row>
    <row r="100" spans="1:7" s="13" customFormat="1">
      <c r="A100" s="14">
        <v>15701</v>
      </c>
      <c r="B100" s="15" t="s">
        <v>52</v>
      </c>
      <c r="C100" s="26" t="s">
        <v>53</v>
      </c>
      <c r="D100" s="26" t="s">
        <v>54</v>
      </c>
      <c r="E100" s="10">
        <v>1</v>
      </c>
      <c r="F100" s="36">
        <v>0</v>
      </c>
      <c r="G100" s="16">
        <f t="shared" ref="G100:G109" si="4">E100*F100</f>
        <v>0</v>
      </c>
    </row>
    <row r="101" spans="1:7" s="13" customFormat="1" ht="38.25">
      <c r="A101" s="14">
        <v>20101</v>
      </c>
      <c r="B101" s="15" t="s">
        <v>55</v>
      </c>
      <c r="C101" s="26" t="s">
        <v>56</v>
      </c>
      <c r="D101" s="26" t="s">
        <v>54</v>
      </c>
      <c r="E101" s="10">
        <v>1</v>
      </c>
      <c r="F101" s="36">
        <v>0</v>
      </c>
      <c r="G101" s="16">
        <f t="shared" si="4"/>
        <v>0</v>
      </c>
    </row>
    <row r="102" spans="1:7" s="13" customFormat="1">
      <c r="A102" s="14">
        <v>20303</v>
      </c>
      <c r="B102" s="15" t="s">
        <v>57</v>
      </c>
      <c r="C102" s="26" t="s">
        <v>53</v>
      </c>
      <c r="D102" s="26" t="s">
        <v>58</v>
      </c>
      <c r="E102" s="10">
        <v>1</v>
      </c>
      <c r="F102" s="36">
        <v>0</v>
      </c>
      <c r="G102" s="16">
        <f t="shared" si="4"/>
        <v>0</v>
      </c>
    </row>
    <row r="103" spans="1:7" s="13" customFormat="1">
      <c r="A103" s="14">
        <v>20410</v>
      </c>
      <c r="B103" s="15" t="s">
        <v>76</v>
      </c>
      <c r="C103" s="26" t="s">
        <v>53</v>
      </c>
      <c r="D103" s="26" t="s">
        <v>60</v>
      </c>
      <c r="E103" s="10">
        <v>500</v>
      </c>
      <c r="F103" s="36">
        <v>0</v>
      </c>
      <c r="G103" s="16">
        <f t="shared" si="4"/>
        <v>0</v>
      </c>
    </row>
    <row r="104" spans="1:7" s="13" customFormat="1">
      <c r="A104" s="14">
        <v>25101</v>
      </c>
      <c r="B104" s="15" t="s">
        <v>59</v>
      </c>
      <c r="C104" s="26" t="s">
        <v>53</v>
      </c>
      <c r="D104" s="26" t="s">
        <v>60</v>
      </c>
      <c r="E104" s="10">
        <v>55</v>
      </c>
      <c r="F104" s="36">
        <v>0</v>
      </c>
      <c r="G104" s="16">
        <f t="shared" si="4"/>
        <v>0</v>
      </c>
    </row>
    <row r="105" spans="1:7" s="13" customFormat="1">
      <c r="A105" s="14">
        <v>30101</v>
      </c>
      <c r="B105" s="15" t="s">
        <v>61</v>
      </c>
      <c r="C105" s="26" t="s">
        <v>53</v>
      </c>
      <c r="D105" s="26" t="s">
        <v>62</v>
      </c>
      <c r="E105" s="10">
        <v>144</v>
      </c>
      <c r="F105" s="36">
        <v>0</v>
      </c>
      <c r="G105" s="16">
        <f t="shared" si="4"/>
        <v>0</v>
      </c>
    </row>
    <row r="106" spans="1:7" s="13" customFormat="1">
      <c r="A106" s="14">
        <v>30301</v>
      </c>
      <c r="B106" s="15" t="s">
        <v>63</v>
      </c>
      <c r="C106" s="26" t="s">
        <v>53</v>
      </c>
      <c r="D106" s="26" t="s">
        <v>54</v>
      </c>
      <c r="E106" s="10">
        <v>1</v>
      </c>
      <c r="F106" s="36">
        <v>0</v>
      </c>
      <c r="G106" s="16">
        <f t="shared" si="4"/>
        <v>0</v>
      </c>
    </row>
    <row r="107" spans="1:7" s="13" customFormat="1" ht="25.5">
      <c r="A107" s="14">
        <v>60207</v>
      </c>
      <c r="B107" s="15" t="s">
        <v>77</v>
      </c>
      <c r="C107" s="26" t="s">
        <v>53</v>
      </c>
      <c r="D107" s="26" t="s">
        <v>65</v>
      </c>
      <c r="E107" s="10">
        <v>50</v>
      </c>
      <c r="F107" s="36">
        <v>0</v>
      </c>
      <c r="G107" s="16">
        <f t="shared" si="4"/>
        <v>0</v>
      </c>
    </row>
    <row r="108" spans="1:7" s="13" customFormat="1">
      <c r="A108" s="14">
        <v>60217</v>
      </c>
      <c r="B108" s="15" t="s">
        <v>78</v>
      </c>
      <c r="C108" s="26" t="s">
        <v>53</v>
      </c>
      <c r="D108" s="26" t="s">
        <v>58</v>
      </c>
      <c r="E108" s="10">
        <v>1</v>
      </c>
      <c r="F108" s="36">
        <v>0</v>
      </c>
      <c r="G108" s="16">
        <f t="shared" si="4"/>
        <v>0</v>
      </c>
    </row>
    <row r="109" spans="1:7" s="13" customFormat="1" ht="25.5">
      <c r="A109" s="14">
        <v>60501</v>
      </c>
      <c r="B109" s="15" t="s">
        <v>67</v>
      </c>
      <c r="C109" s="26" t="s">
        <v>53</v>
      </c>
      <c r="D109" s="26" t="s">
        <v>60</v>
      </c>
      <c r="E109" s="10">
        <v>11</v>
      </c>
      <c r="F109" s="36">
        <v>0</v>
      </c>
      <c r="G109" s="16">
        <f t="shared" si="4"/>
        <v>0</v>
      </c>
    </row>
    <row r="110" spans="1:7" ht="13.5" thickBot="1">
      <c r="A110" s="64"/>
      <c r="B110" s="65"/>
      <c r="C110" s="65"/>
      <c r="D110" s="65"/>
      <c r="E110" s="65"/>
      <c r="F110" s="28" t="s">
        <v>11</v>
      </c>
      <c r="G110" s="29">
        <f>SUM(G100:G109)</f>
        <v>0</v>
      </c>
    </row>
    <row r="111" spans="1:7" s="17" customFormat="1" ht="30" customHeight="1" thickBot="1">
      <c r="A111" s="80" t="s">
        <v>25</v>
      </c>
      <c r="B111" s="80"/>
      <c r="C111" s="80"/>
      <c r="D111" s="80"/>
      <c r="E111" s="80"/>
      <c r="F111" s="80"/>
      <c r="G111" s="80"/>
    </row>
    <row r="112" spans="1:7" ht="13.5" customHeight="1">
      <c r="A112" s="2" t="s">
        <v>0</v>
      </c>
      <c r="B112" s="40" t="str">
        <f>$B$3</f>
        <v>Panther Area - Power Fire Culvert Improvement and Erosion Control Project</v>
      </c>
      <c r="C112" s="40"/>
      <c r="D112" s="41"/>
      <c r="E112" s="42" t="s">
        <v>1</v>
      </c>
      <c r="F112" s="43"/>
      <c r="G112" s="33" t="s">
        <v>44</v>
      </c>
    </row>
    <row r="113" spans="1:7">
      <c r="A113" s="3" t="s">
        <v>2</v>
      </c>
      <c r="B113" s="44" t="s">
        <v>45</v>
      </c>
      <c r="C113" s="45"/>
      <c r="D113" s="46"/>
      <c r="E113" s="47" t="s">
        <v>3</v>
      </c>
      <c r="F113" s="48"/>
      <c r="G113" s="6">
        <v>0.1</v>
      </c>
    </row>
    <row r="114" spans="1:7" ht="13.5" thickBot="1">
      <c r="A114" s="5" t="s">
        <v>4</v>
      </c>
      <c r="B114" s="49" t="str">
        <f>$B$5</f>
        <v>AMADOR</v>
      </c>
      <c r="C114" s="49"/>
      <c r="D114" s="50"/>
      <c r="E114" s="51" t="s">
        <v>6</v>
      </c>
      <c r="F114" s="52"/>
      <c r="G114" s="6" t="s">
        <v>38</v>
      </c>
    </row>
    <row r="115" spans="1:7" ht="12.75" customHeight="1">
      <c r="A115" s="53" t="s">
        <v>7</v>
      </c>
      <c r="B115" s="55" t="s">
        <v>8</v>
      </c>
      <c r="C115" s="57" t="s">
        <v>9</v>
      </c>
      <c r="D115" s="59" t="s">
        <v>19</v>
      </c>
      <c r="E115" s="61" t="s">
        <v>10</v>
      </c>
      <c r="F115" s="61" t="s">
        <v>20</v>
      </c>
      <c r="G115" s="62" t="s">
        <v>21</v>
      </c>
    </row>
    <row r="116" spans="1:7" ht="13.5" thickBot="1">
      <c r="A116" s="54"/>
      <c r="B116" s="56"/>
      <c r="C116" s="58"/>
      <c r="D116" s="60"/>
      <c r="E116" s="60"/>
      <c r="F116" s="60"/>
      <c r="G116" s="63"/>
    </row>
    <row r="117" spans="1:7" s="13" customFormat="1">
      <c r="A117" s="21">
        <v>15702</v>
      </c>
      <c r="B117" s="20" t="s">
        <v>68</v>
      </c>
      <c r="C117" s="35" t="s">
        <v>53</v>
      </c>
      <c r="D117" s="35" t="s">
        <v>65</v>
      </c>
      <c r="E117" s="10">
        <v>50</v>
      </c>
      <c r="F117" s="36">
        <v>0</v>
      </c>
      <c r="G117" s="22">
        <f t="shared" ref="G117:G125" si="5">E117*F117</f>
        <v>0</v>
      </c>
    </row>
    <row r="118" spans="1:7" s="13" customFormat="1" ht="38.25">
      <c r="A118" s="21">
        <v>20101</v>
      </c>
      <c r="B118" s="20" t="s">
        <v>55</v>
      </c>
      <c r="C118" s="35" t="s">
        <v>56</v>
      </c>
      <c r="D118" s="35" t="s">
        <v>54</v>
      </c>
      <c r="E118" s="10">
        <v>1</v>
      </c>
      <c r="F118" s="36">
        <v>0</v>
      </c>
      <c r="G118" s="22">
        <f t="shared" si="5"/>
        <v>0</v>
      </c>
    </row>
    <row r="119" spans="1:7" s="13" customFormat="1">
      <c r="A119" s="21">
        <v>20303</v>
      </c>
      <c r="B119" s="20" t="s">
        <v>57</v>
      </c>
      <c r="C119" s="35" t="s">
        <v>53</v>
      </c>
      <c r="D119" s="35" t="s">
        <v>58</v>
      </c>
      <c r="E119" s="10">
        <v>1</v>
      </c>
      <c r="F119" s="36">
        <v>0</v>
      </c>
      <c r="G119" s="22">
        <f t="shared" si="5"/>
        <v>0</v>
      </c>
    </row>
    <row r="120" spans="1:7" s="13" customFormat="1">
      <c r="A120" s="21">
        <v>20404</v>
      </c>
      <c r="B120" s="20" t="s">
        <v>79</v>
      </c>
      <c r="C120" s="35" t="s">
        <v>53</v>
      </c>
      <c r="D120" s="35" t="s">
        <v>58</v>
      </c>
      <c r="E120" s="10">
        <v>1</v>
      </c>
      <c r="F120" s="36">
        <v>0</v>
      </c>
      <c r="G120" s="22">
        <f t="shared" si="5"/>
        <v>0</v>
      </c>
    </row>
    <row r="121" spans="1:7" s="13" customFormat="1">
      <c r="A121" s="21">
        <v>25101</v>
      </c>
      <c r="B121" s="20" t="s">
        <v>59</v>
      </c>
      <c r="C121" s="35" t="s">
        <v>53</v>
      </c>
      <c r="D121" s="35" t="s">
        <v>60</v>
      </c>
      <c r="E121" s="10">
        <v>6</v>
      </c>
      <c r="F121" s="36">
        <v>0</v>
      </c>
      <c r="G121" s="22">
        <f t="shared" si="5"/>
        <v>0</v>
      </c>
    </row>
    <row r="122" spans="1:7" s="13" customFormat="1">
      <c r="A122" s="21">
        <v>30101</v>
      </c>
      <c r="B122" s="20" t="s">
        <v>61</v>
      </c>
      <c r="C122" s="35" t="s">
        <v>53</v>
      </c>
      <c r="D122" s="35" t="s">
        <v>62</v>
      </c>
      <c r="E122" s="10">
        <v>24</v>
      </c>
      <c r="F122" s="36">
        <v>0</v>
      </c>
      <c r="G122" s="22">
        <f t="shared" si="5"/>
        <v>0</v>
      </c>
    </row>
    <row r="123" spans="1:7" s="13" customFormat="1">
      <c r="A123" s="21">
        <v>30301</v>
      </c>
      <c r="B123" s="20" t="s">
        <v>63</v>
      </c>
      <c r="C123" s="35" t="s">
        <v>53</v>
      </c>
      <c r="D123" s="35" t="s">
        <v>54</v>
      </c>
      <c r="E123" s="23">
        <v>1</v>
      </c>
      <c r="F123" s="36">
        <v>0</v>
      </c>
      <c r="G123" s="22">
        <f t="shared" si="5"/>
        <v>0</v>
      </c>
    </row>
    <row r="124" spans="1:7" s="13" customFormat="1" ht="25.5">
      <c r="A124" s="21">
        <v>60203</v>
      </c>
      <c r="B124" s="20" t="s">
        <v>72</v>
      </c>
      <c r="C124" s="35" t="s">
        <v>53</v>
      </c>
      <c r="D124" s="35" t="s">
        <v>65</v>
      </c>
      <c r="E124" s="23">
        <v>40</v>
      </c>
      <c r="F124" s="36">
        <v>0</v>
      </c>
      <c r="G124" s="22">
        <f t="shared" si="5"/>
        <v>0</v>
      </c>
    </row>
    <row r="125" spans="1:7" s="13" customFormat="1">
      <c r="A125" s="21">
        <v>60213</v>
      </c>
      <c r="B125" s="20" t="s">
        <v>73</v>
      </c>
      <c r="C125" s="35" t="s">
        <v>53</v>
      </c>
      <c r="D125" s="35" t="s">
        <v>58</v>
      </c>
      <c r="E125" s="23">
        <v>1</v>
      </c>
      <c r="F125" s="36">
        <v>0</v>
      </c>
      <c r="G125" s="22">
        <f t="shared" si="5"/>
        <v>0</v>
      </c>
    </row>
    <row r="126" spans="1:7" ht="13.5" thickBot="1">
      <c r="A126" s="66"/>
      <c r="B126" s="67"/>
      <c r="C126" s="67"/>
      <c r="D126" s="67"/>
      <c r="E126" s="67"/>
      <c r="F126" s="28" t="s">
        <v>11</v>
      </c>
      <c r="G126" s="34">
        <f>SUM(G117:G125)</f>
        <v>0</v>
      </c>
    </row>
    <row r="127" spans="1:7" s="17" customFormat="1" ht="30" customHeight="1" thickBot="1">
      <c r="A127" s="68" t="s">
        <v>25</v>
      </c>
      <c r="B127" s="68"/>
      <c r="C127" s="68"/>
      <c r="D127" s="68"/>
      <c r="E127" s="68"/>
      <c r="F127" s="68"/>
      <c r="G127" s="68"/>
    </row>
    <row r="128" spans="1:7" ht="13.5" customHeight="1">
      <c r="A128" s="2" t="s">
        <v>0</v>
      </c>
      <c r="B128" s="40" t="str">
        <f>$B$3</f>
        <v>Panther Area - Power Fire Culvert Improvement and Erosion Control Project</v>
      </c>
      <c r="C128" s="40"/>
      <c r="D128" s="41"/>
      <c r="E128" s="42" t="s">
        <v>1</v>
      </c>
      <c r="F128" s="43"/>
      <c r="G128" s="33">
        <v>0</v>
      </c>
    </row>
    <row r="129" spans="1:7">
      <c r="A129" s="3" t="s">
        <v>2</v>
      </c>
      <c r="B129" s="103" t="s">
        <v>26</v>
      </c>
      <c r="C129" s="104"/>
      <c r="D129" s="105"/>
      <c r="E129" s="47" t="s">
        <v>3</v>
      </c>
      <c r="F129" s="48"/>
      <c r="G129" s="6">
        <v>0</v>
      </c>
    </row>
    <row r="130" spans="1:7" ht="13.5" thickBot="1">
      <c r="A130" s="5" t="s">
        <v>4</v>
      </c>
      <c r="B130" s="49" t="str">
        <f>$B$5</f>
        <v>AMADOR</v>
      </c>
      <c r="C130" s="49"/>
      <c r="D130" s="50"/>
      <c r="E130" s="51" t="s">
        <v>6</v>
      </c>
      <c r="F130" s="52"/>
      <c r="G130" s="6">
        <v>0</v>
      </c>
    </row>
    <row r="131" spans="1:7" ht="12.75" customHeight="1">
      <c r="A131" s="53" t="s">
        <v>7</v>
      </c>
      <c r="B131" s="55" t="s">
        <v>8</v>
      </c>
      <c r="C131" s="57" t="s">
        <v>9</v>
      </c>
      <c r="D131" s="59" t="s">
        <v>19</v>
      </c>
      <c r="E131" s="61" t="s">
        <v>10</v>
      </c>
      <c r="F131" s="61" t="s">
        <v>20</v>
      </c>
      <c r="G131" s="62" t="s">
        <v>21</v>
      </c>
    </row>
    <row r="132" spans="1:7" ht="13.5" thickBot="1">
      <c r="A132" s="54"/>
      <c r="B132" s="56"/>
      <c r="C132" s="58"/>
      <c r="D132" s="60"/>
      <c r="E132" s="60"/>
      <c r="F132" s="60"/>
      <c r="G132" s="63"/>
    </row>
    <row r="133" spans="1:7" s="13" customFormat="1">
      <c r="A133" s="14" t="s">
        <v>25</v>
      </c>
      <c r="B133" s="15">
        <v>0</v>
      </c>
      <c r="C133" s="26">
        <v>0</v>
      </c>
      <c r="D133" s="26">
        <v>0</v>
      </c>
      <c r="E133" s="10">
        <v>0</v>
      </c>
      <c r="F133" s="11"/>
      <c r="G133" s="16"/>
    </row>
    <row r="134" spans="1:7" s="13" customFormat="1" ht="21" customHeight="1">
      <c r="A134" s="14">
        <v>15101</v>
      </c>
      <c r="B134" s="15" t="s">
        <v>80</v>
      </c>
      <c r="C134" s="26" t="s">
        <v>56</v>
      </c>
      <c r="D134" s="26" t="s">
        <v>54</v>
      </c>
      <c r="E134" s="10">
        <v>1</v>
      </c>
      <c r="F134" s="36">
        <v>0</v>
      </c>
      <c r="G134" s="16">
        <f t="shared" ref="G134" si="6">E134*F134</f>
        <v>0</v>
      </c>
    </row>
    <row r="135" spans="1:7" ht="22.5" customHeight="1" thickBot="1">
      <c r="A135" s="64"/>
      <c r="B135" s="65"/>
      <c r="C135" s="65"/>
      <c r="D135" s="65"/>
      <c r="E135" s="65"/>
      <c r="F135" s="28" t="s">
        <v>11</v>
      </c>
      <c r="G135" s="29">
        <f>SUM(G134)</f>
        <v>0</v>
      </c>
    </row>
    <row r="136" spans="1:7" s="17" customFormat="1" ht="15.75" thickBot="1">
      <c r="A136" s="100"/>
      <c r="B136" s="101"/>
      <c r="C136" s="101"/>
      <c r="D136" s="101"/>
      <c r="E136" s="101"/>
      <c r="F136" s="101"/>
      <c r="G136" s="102"/>
    </row>
    <row r="137" spans="1:7" s="17" customFormat="1" ht="30" customHeight="1">
      <c r="A137" s="84" t="s">
        <v>31</v>
      </c>
      <c r="B137" s="85"/>
      <c r="C137" s="85"/>
      <c r="D137" s="85"/>
      <c r="E137" s="85"/>
      <c r="F137" s="96" t="s">
        <v>32</v>
      </c>
      <c r="G137" s="97"/>
    </row>
    <row r="138" spans="1:7" s="17" customFormat="1" ht="40.5" customHeight="1" thickBot="1">
      <c r="A138" s="98" t="s">
        <v>33</v>
      </c>
      <c r="B138" s="99"/>
      <c r="C138" s="99"/>
      <c r="D138" s="99"/>
      <c r="E138" s="99"/>
      <c r="F138" s="90">
        <f>G17+G34+G48+G63+G78+G93+G110+G126+G135</f>
        <v>0</v>
      </c>
      <c r="G138" s="91"/>
    </row>
    <row r="139" spans="1:7" s="17" customFormat="1" ht="28.5" customHeight="1" thickBot="1">
      <c r="A139" s="75"/>
      <c r="B139" s="76"/>
      <c r="C139" s="76"/>
      <c r="D139" s="76"/>
      <c r="E139" s="76"/>
      <c r="F139" s="76"/>
      <c r="G139" s="77"/>
    </row>
    <row r="140" spans="1:7" s="1" customFormat="1" ht="36.75" customHeight="1" thickBot="1">
      <c r="A140" s="69" t="s">
        <v>27</v>
      </c>
      <c r="B140" s="70"/>
      <c r="C140" s="70"/>
      <c r="D140" s="70"/>
      <c r="E140" s="70"/>
      <c r="F140" s="70"/>
      <c r="G140" s="71"/>
    </row>
    <row r="141" spans="1:7" s="27" customFormat="1" ht="30" customHeight="1" thickBot="1">
      <c r="A141" s="72" t="s">
        <v>28</v>
      </c>
      <c r="B141" s="73"/>
      <c r="C141" s="73"/>
      <c r="D141" s="73"/>
      <c r="E141" s="73"/>
      <c r="F141" s="73"/>
      <c r="G141" s="74"/>
    </row>
    <row r="142" spans="1:7" s="17" customFormat="1" ht="30" customHeight="1" thickBot="1">
      <c r="A142" s="78" t="s">
        <v>25</v>
      </c>
      <c r="B142" s="68"/>
      <c r="C142" s="68"/>
      <c r="D142" s="68"/>
      <c r="E142" s="68"/>
      <c r="F142" s="68"/>
      <c r="G142" s="79"/>
    </row>
    <row r="143" spans="1:7" ht="13.5" customHeight="1">
      <c r="A143" s="2" t="s">
        <v>0</v>
      </c>
      <c r="B143" s="40" t="str">
        <f>$B$3</f>
        <v>Panther Area - Power Fire Culvert Improvement and Erosion Control Project</v>
      </c>
      <c r="C143" s="40"/>
      <c r="D143" s="41"/>
      <c r="E143" s="42" t="s">
        <v>1</v>
      </c>
      <c r="F143" s="43"/>
      <c r="G143" s="33" t="s">
        <v>46</v>
      </c>
    </row>
    <row r="144" spans="1:7">
      <c r="A144" s="3" t="s">
        <v>2</v>
      </c>
      <c r="B144" s="44" t="s">
        <v>48</v>
      </c>
      <c r="C144" s="45"/>
      <c r="D144" s="46"/>
      <c r="E144" s="47" t="s">
        <v>3</v>
      </c>
      <c r="F144" s="48"/>
      <c r="G144" s="6">
        <v>0.1</v>
      </c>
    </row>
    <row r="145" spans="1:7" ht="13.5" thickBot="1">
      <c r="A145" s="5" t="s">
        <v>4</v>
      </c>
      <c r="B145" s="49" t="str">
        <f>$B$5</f>
        <v>AMADOR</v>
      </c>
      <c r="C145" s="49"/>
      <c r="D145" s="50"/>
      <c r="E145" s="51" t="s">
        <v>6</v>
      </c>
      <c r="F145" s="52"/>
      <c r="G145" s="6" t="s">
        <v>47</v>
      </c>
    </row>
    <row r="146" spans="1:7" ht="12.75" customHeight="1">
      <c r="A146" s="53" t="s">
        <v>7</v>
      </c>
      <c r="B146" s="55" t="s">
        <v>8</v>
      </c>
      <c r="C146" s="57" t="s">
        <v>9</v>
      </c>
      <c r="D146" s="59" t="s">
        <v>19</v>
      </c>
      <c r="E146" s="61" t="s">
        <v>10</v>
      </c>
      <c r="F146" s="61" t="s">
        <v>20</v>
      </c>
      <c r="G146" s="62" t="s">
        <v>21</v>
      </c>
    </row>
    <row r="147" spans="1:7" ht="13.5" thickBot="1">
      <c r="A147" s="54"/>
      <c r="B147" s="56"/>
      <c r="C147" s="58"/>
      <c r="D147" s="60"/>
      <c r="E147" s="60"/>
      <c r="F147" s="60"/>
      <c r="G147" s="63"/>
    </row>
    <row r="148" spans="1:7" s="13" customFormat="1" ht="15">
      <c r="A148" s="14" t="s">
        <v>25</v>
      </c>
      <c r="B148" s="18" t="s">
        <v>15</v>
      </c>
      <c r="C148" s="26">
        <v>0</v>
      </c>
      <c r="D148" s="26">
        <v>0</v>
      </c>
      <c r="E148" s="10">
        <v>0</v>
      </c>
      <c r="F148" s="30" t="s">
        <v>25</v>
      </c>
      <c r="G148" s="22" t="s">
        <v>25</v>
      </c>
    </row>
    <row r="149" spans="1:7" s="13" customFormat="1">
      <c r="A149" s="14">
        <v>15702</v>
      </c>
      <c r="B149" s="15" t="s">
        <v>68</v>
      </c>
      <c r="C149" s="26" t="s">
        <v>53</v>
      </c>
      <c r="D149" s="26" t="s">
        <v>65</v>
      </c>
      <c r="E149" s="10">
        <v>80</v>
      </c>
      <c r="F149" s="36">
        <v>0</v>
      </c>
      <c r="G149" s="16">
        <f t="shared" ref="G149:G156" si="7">E149*F149</f>
        <v>0</v>
      </c>
    </row>
    <row r="150" spans="1:7" s="13" customFormat="1">
      <c r="A150" s="14">
        <v>20303</v>
      </c>
      <c r="B150" s="15" t="s">
        <v>57</v>
      </c>
      <c r="C150" s="26" t="s">
        <v>53</v>
      </c>
      <c r="D150" s="26" t="s">
        <v>58</v>
      </c>
      <c r="E150" s="10">
        <v>1</v>
      </c>
      <c r="F150" s="36">
        <v>0</v>
      </c>
      <c r="G150" s="16">
        <f t="shared" si="7"/>
        <v>0</v>
      </c>
    </row>
    <row r="151" spans="1:7" s="13" customFormat="1">
      <c r="A151" s="14">
        <v>25101</v>
      </c>
      <c r="B151" s="15" t="s">
        <v>59</v>
      </c>
      <c r="C151" s="26" t="s">
        <v>53</v>
      </c>
      <c r="D151" s="26" t="s">
        <v>60</v>
      </c>
      <c r="E151" s="10">
        <v>12</v>
      </c>
      <c r="F151" s="36">
        <v>0</v>
      </c>
      <c r="G151" s="16">
        <f t="shared" si="7"/>
        <v>0</v>
      </c>
    </row>
    <row r="152" spans="1:7" s="13" customFormat="1">
      <c r="A152" s="14">
        <v>30101</v>
      </c>
      <c r="B152" s="15" t="s">
        <v>61</v>
      </c>
      <c r="C152" s="26" t="s">
        <v>53</v>
      </c>
      <c r="D152" s="26" t="s">
        <v>62</v>
      </c>
      <c r="E152" s="10">
        <v>24</v>
      </c>
      <c r="F152" s="36">
        <v>0</v>
      </c>
      <c r="G152" s="16">
        <f t="shared" si="7"/>
        <v>0</v>
      </c>
    </row>
    <row r="153" spans="1:7" s="13" customFormat="1">
      <c r="A153" s="14">
        <v>30301</v>
      </c>
      <c r="B153" s="15" t="s">
        <v>63</v>
      </c>
      <c r="C153" s="26" t="s">
        <v>53</v>
      </c>
      <c r="D153" s="26" t="s">
        <v>54</v>
      </c>
      <c r="E153" s="10">
        <v>1</v>
      </c>
      <c r="F153" s="36">
        <v>0</v>
      </c>
      <c r="G153" s="16">
        <f t="shared" si="7"/>
        <v>0</v>
      </c>
    </row>
    <row r="154" spans="1:7" s="13" customFormat="1" ht="25.5">
      <c r="A154" s="14">
        <v>60203</v>
      </c>
      <c r="B154" s="15" t="s">
        <v>72</v>
      </c>
      <c r="C154" s="26" t="s">
        <v>53</v>
      </c>
      <c r="D154" s="26" t="s">
        <v>65</v>
      </c>
      <c r="E154" s="10">
        <v>40</v>
      </c>
      <c r="F154" s="36">
        <v>0</v>
      </c>
      <c r="G154" s="16">
        <f t="shared" si="7"/>
        <v>0</v>
      </c>
    </row>
    <row r="155" spans="1:7" s="13" customFormat="1">
      <c r="A155" s="14">
        <v>60213</v>
      </c>
      <c r="B155" s="15" t="s">
        <v>73</v>
      </c>
      <c r="C155" s="26" t="s">
        <v>53</v>
      </c>
      <c r="D155" s="26" t="s">
        <v>58</v>
      </c>
      <c r="E155" s="10">
        <v>1</v>
      </c>
      <c r="F155" s="36">
        <v>0</v>
      </c>
      <c r="G155" s="16">
        <f t="shared" si="7"/>
        <v>0</v>
      </c>
    </row>
    <row r="156" spans="1:7" s="13" customFormat="1" ht="25.5">
      <c r="A156" s="14">
        <v>60501</v>
      </c>
      <c r="B156" s="15" t="s">
        <v>67</v>
      </c>
      <c r="C156" s="26" t="s">
        <v>53</v>
      </c>
      <c r="D156" s="26" t="s">
        <v>60</v>
      </c>
      <c r="E156" s="10">
        <v>3</v>
      </c>
      <c r="F156" s="36">
        <v>0</v>
      </c>
      <c r="G156" s="16">
        <f t="shared" si="7"/>
        <v>0</v>
      </c>
    </row>
    <row r="157" spans="1:7" ht="13.5" thickBot="1">
      <c r="A157" s="64"/>
      <c r="B157" s="65"/>
      <c r="C157" s="65"/>
      <c r="D157" s="65"/>
      <c r="E157" s="65"/>
      <c r="F157" s="28" t="s">
        <v>11</v>
      </c>
      <c r="G157" s="29">
        <f>SUM(G149:G156)</f>
        <v>0</v>
      </c>
    </row>
    <row r="158" spans="1:7" s="25" customFormat="1" ht="30" customHeight="1" thickBot="1">
      <c r="A158" s="106"/>
      <c r="B158" s="106"/>
      <c r="C158" s="106"/>
      <c r="D158" s="106"/>
      <c r="E158" s="106"/>
      <c r="F158" s="106"/>
      <c r="G158" s="106"/>
    </row>
    <row r="159" spans="1:7" ht="12.75" customHeight="1">
      <c r="A159" s="2" t="s">
        <v>0</v>
      </c>
      <c r="B159" s="40" t="str">
        <f>$B$3</f>
        <v>Panther Area - Power Fire Culvert Improvement and Erosion Control Project</v>
      </c>
      <c r="C159" s="40"/>
      <c r="D159" s="41"/>
      <c r="E159" s="42" t="s">
        <v>1</v>
      </c>
      <c r="F159" s="43"/>
      <c r="G159" s="31" t="s">
        <v>49</v>
      </c>
    </row>
    <row r="160" spans="1:7">
      <c r="A160" s="3" t="s">
        <v>2</v>
      </c>
      <c r="B160" s="44" t="s">
        <v>50</v>
      </c>
      <c r="C160" s="45"/>
      <c r="D160" s="46"/>
      <c r="E160" s="47" t="s">
        <v>3</v>
      </c>
      <c r="F160" s="48"/>
      <c r="G160" s="6">
        <v>0.1</v>
      </c>
    </row>
    <row r="161" spans="1:7" ht="13.5" thickBot="1">
      <c r="A161" s="5" t="s">
        <v>4</v>
      </c>
      <c r="B161" s="49" t="str">
        <f>$B$5</f>
        <v>AMADOR</v>
      </c>
      <c r="C161" s="49"/>
      <c r="D161" s="50"/>
      <c r="E161" s="51" t="s">
        <v>6</v>
      </c>
      <c r="F161" s="52"/>
      <c r="G161" s="6" t="s">
        <v>47</v>
      </c>
    </row>
    <row r="162" spans="1:7">
      <c r="A162" s="53" t="s">
        <v>7</v>
      </c>
      <c r="B162" s="55" t="s">
        <v>8</v>
      </c>
      <c r="C162" s="57" t="s">
        <v>9</v>
      </c>
      <c r="D162" s="59" t="s">
        <v>18</v>
      </c>
      <c r="E162" s="61" t="s">
        <v>10</v>
      </c>
      <c r="F162" s="61" t="s">
        <v>16</v>
      </c>
      <c r="G162" s="62" t="s">
        <v>17</v>
      </c>
    </row>
    <row r="163" spans="1:7" ht="13.5" thickBot="1">
      <c r="A163" s="54"/>
      <c r="B163" s="56"/>
      <c r="C163" s="58"/>
      <c r="D163" s="60"/>
      <c r="E163" s="60"/>
      <c r="F163" s="60"/>
      <c r="G163" s="63"/>
    </row>
    <row r="164" spans="1:7" s="13" customFormat="1" ht="15">
      <c r="A164" s="14" t="s">
        <v>25</v>
      </c>
      <c r="B164" s="18" t="s">
        <v>12</v>
      </c>
      <c r="C164" s="26">
        <v>0</v>
      </c>
      <c r="D164" s="26">
        <v>0</v>
      </c>
      <c r="E164" s="10">
        <v>0</v>
      </c>
      <c r="F164" s="30" t="s">
        <v>25</v>
      </c>
      <c r="G164" s="22" t="s">
        <v>25</v>
      </c>
    </row>
    <row r="165" spans="1:7" s="13" customFormat="1" ht="38.25">
      <c r="A165" s="14">
        <v>20101</v>
      </c>
      <c r="B165" s="15" t="s">
        <v>55</v>
      </c>
      <c r="C165" s="26" t="s">
        <v>56</v>
      </c>
      <c r="D165" s="26" t="s">
        <v>54</v>
      </c>
      <c r="E165" s="10">
        <v>1</v>
      </c>
      <c r="F165" s="36">
        <v>0</v>
      </c>
      <c r="G165" s="16">
        <f t="shared" ref="G165:G168" si="8">E165*F165</f>
        <v>0</v>
      </c>
    </row>
    <row r="166" spans="1:7" s="13" customFormat="1">
      <c r="A166" s="14">
        <v>25101</v>
      </c>
      <c r="B166" s="15" t="s">
        <v>59</v>
      </c>
      <c r="C166" s="26" t="s">
        <v>53</v>
      </c>
      <c r="D166" s="26" t="s">
        <v>60</v>
      </c>
      <c r="E166" s="10">
        <v>6</v>
      </c>
      <c r="F166" s="36">
        <v>0</v>
      </c>
      <c r="G166" s="16">
        <f t="shared" si="8"/>
        <v>0</v>
      </c>
    </row>
    <row r="167" spans="1:7" s="13" customFormat="1">
      <c r="A167" s="14">
        <v>60701</v>
      </c>
      <c r="B167" s="15" t="s">
        <v>81</v>
      </c>
      <c r="C167" s="26" t="s">
        <v>53</v>
      </c>
      <c r="D167" s="26" t="s">
        <v>58</v>
      </c>
      <c r="E167" s="10">
        <v>1</v>
      </c>
      <c r="F167" s="36">
        <v>0</v>
      </c>
      <c r="G167" s="16">
        <f t="shared" si="8"/>
        <v>0</v>
      </c>
    </row>
    <row r="168" spans="1:7" s="13" customFormat="1">
      <c r="A168" s="14">
        <v>60702</v>
      </c>
      <c r="B168" s="15" t="s">
        <v>82</v>
      </c>
      <c r="C168" s="26" t="s">
        <v>53</v>
      </c>
      <c r="D168" s="26" t="s">
        <v>58</v>
      </c>
      <c r="E168" s="10">
        <v>1</v>
      </c>
      <c r="F168" s="36">
        <v>0</v>
      </c>
      <c r="G168" s="16">
        <f t="shared" si="8"/>
        <v>0</v>
      </c>
    </row>
    <row r="169" spans="1:7" ht="13.5" thickBot="1">
      <c r="A169" s="64"/>
      <c r="B169" s="65"/>
      <c r="C169" s="65"/>
      <c r="D169" s="65"/>
      <c r="E169" s="65"/>
      <c r="F169" s="28" t="s">
        <v>11</v>
      </c>
      <c r="G169" s="29">
        <f>SUM(G165:G168)</f>
        <v>0</v>
      </c>
    </row>
    <row r="170" spans="1:7" s="25" customFormat="1" ht="30" customHeight="1" thickBot="1">
      <c r="A170" s="39"/>
      <c r="B170" s="39"/>
      <c r="C170" s="39"/>
      <c r="D170" s="39"/>
      <c r="E170" s="39"/>
      <c r="F170" s="39"/>
      <c r="G170" s="39"/>
    </row>
    <row r="171" spans="1:7" ht="13.5" customHeight="1">
      <c r="A171" s="2" t="s">
        <v>0</v>
      </c>
      <c r="B171" s="40" t="str">
        <f>$B$3</f>
        <v>Panther Area - Power Fire Culvert Improvement and Erosion Control Project</v>
      </c>
      <c r="C171" s="40"/>
      <c r="D171" s="41"/>
      <c r="E171" s="42" t="s">
        <v>1</v>
      </c>
      <c r="F171" s="43"/>
      <c r="G171" s="33" t="s">
        <v>51</v>
      </c>
    </row>
    <row r="172" spans="1:7">
      <c r="A172" s="3" t="s">
        <v>2</v>
      </c>
      <c r="B172" s="44" t="s">
        <v>91</v>
      </c>
      <c r="C172" s="45"/>
      <c r="D172" s="46"/>
      <c r="E172" s="47" t="s">
        <v>3</v>
      </c>
      <c r="F172" s="48"/>
      <c r="G172" s="6">
        <v>0.2</v>
      </c>
    </row>
    <row r="173" spans="1:7" ht="13.5" thickBot="1">
      <c r="A173" s="5" t="s">
        <v>4</v>
      </c>
      <c r="B173" s="49" t="str">
        <f>$B$5</f>
        <v>AMADOR</v>
      </c>
      <c r="C173" s="49"/>
      <c r="D173" s="50"/>
      <c r="E173" s="51" t="s">
        <v>6</v>
      </c>
      <c r="F173" s="52"/>
      <c r="G173" s="6" t="s">
        <v>47</v>
      </c>
    </row>
    <row r="174" spans="1:7">
      <c r="A174" s="53" t="s">
        <v>7</v>
      </c>
      <c r="B174" s="55" t="s">
        <v>8</v>
      </c>
      <c r="C174" s="57" t="s">
        <v>9</v>
      </c>
      <c r="D174" s="59" t="s">
        <v>19</v>
      </c>
      <c r="E174" s="61" t="s">
        <v>10</v>
      </c>
      <c r="F174" s="61" t="s">
        <v>20</v>
      </c>
      <c r="G174" s="62" t="s">
        <v>21</v>
      </c>
    </row>
    <row r="175" spans="1:7" ht="13.5" thickBot="1">
      <c r="A175" s="54"/>
      <c r="B175" s="56"/>
      <c r="C175" s="58"/>
      <c r="D175" s="60"/>
      <c r="E175" s="60"/>
      <c r="F175" s="60"/>
      <c r="G175" s="63"/>
    </row>
    <row r="176" spans="1:7" s="13" customFormat="1" ht="15.75">
      <c r="A176" s="14" t="s">
        <v>25</v>
      </c>
      <c r="B176" s="19" t="s">
        <v>13</v>
      </c>
      <c r="C176" s="26">
        <v>0</v>
      </c>
      <c r="D176" s="26">
        <v>0</v>
      </c>
      <c r="E176" s="10">
        <v>0</v>
      </c>
      <c r="F176" s="30" t="s">
        <v>25</v>
      </c>
      <c r="G176" s="22" t="s">
        <v>25</v>
      </c>
    </row>
    <row r="177" spans="1:7" s="13" customFormat="1">
      <c r="A177" s="14">
        <v>15702</v>
      </c>
      <c r="B177" s="15" t="s">
        <v>68</v>
      </c>
      <c r="C177" s="26" t="s">
        <v>53</v>
      </c>
      <c r="D177" s="26" t="s">
        <v>65</v>
      </c>
      <c r="E177" s="10">
        <v>50</v>
      </c>
      <c r="F177" s="36">
        <v>0</v>
      </c>
      <c r="G177" s="16">
        <f t="shared" ref="G177:G201" si="9">E177*F177</f>
        <v>0</v>
      </c>
    </row>
    <row r="178" spans="1:7" s="13" customFormat="1" ht="38.25">
      <c r="A178" s="14">
        <v>20101</v>
      </c>
      <c r="B178" s="15" t="s">
        <v>55</v>
      </c>
      <c r="C178" s="26" t="s">
        <v>56</v>
      </c>
      <c r="D178" s="26" t="s">
        <v>54</v>
      </c>
      <c r="E178" s="10">
        <v>1</v>
      </c>
      <c r="F178" s="36">
        <v>0</v>
      </c>
      <c r="G178" s="16">
        <f t="shared" si="9"/>
        <v>0</v>
      </c>
    </row>
    <row r="179" spans="1:7" s="13" customFormat="1">
      <c r="A179" s="14">
        <v>20303</v>
      </c>
      <c r="B179" s="15" t="s">
        <v>57</v>
      </c>
      <c r="C179" s="26" t="s">
        <v>53</v>
      </c>
      <c r="D179" s="26" t="s">
        <v>58</v>
      </c>
      <c r="E179" s="10">
        <v>1</v>
      </c>
      <c r="F179" s="36">
        <v>0</v>
      </c>
      <c r="G179" s="16">
        <f t="shared" si="9"/>
        <v>0</v>
      </c>
    </row>
    <row r="180" spans="1:7" s="13" customFormat="1">
      <c r="A180" s="14">
        <v>25101</v>
      </c>
      <c r="B180" s="15" t="s">
        <v>59</v>
      </c>
      <c r="C180" s="26" t="s">
        <v>53</v>
      </c>
      <c r="D180" s="26" t="s">
        <v>60</v>
      </c>
      <c r="E180" s="10">
        <v>8</v>
      </c>
      <c r="F180" s="36">
        <v>0</v>
      </c>
      <c r="G180" s="16">
        <f t="shared" si="9"/>
        <v>0</v>
      </c>
    </row>
    <row r="181" spans="1:7" s="13" customFormat="1">
      <c r="A181" s="14">
        <v>30101</v>
      </c>
      <c r="B181" s="15" t="s">
        <v>61</v>
      </c>
      <c r="C181" s="26" t="s">
        <v>53</v>
      </c>
      <c r="D181" s="26" t="s">
        <v>62</v>
      </c>
      <c r="E181" s="10">
        <v>24</v>
      </c>
      <c r="F181" s="36">
        <v>0</v>
      </c>
      <c r="G181" s="16">
        <f t="shared" si="9"/>
        <v>0</v>
      </c>
    </row>
    <row r="182" spans="1:7" s="13" customFormat="1">
      <c r="A182" s="14">
        <v>30301</v>
      </c>
      <c r="B182" s="15" t="s">
        <v>63</v>
      </c>
      <c r="C182" s="26" t="s">
        <v>53</v>
      </c>
      <c r="D182" s="26" t="s">
        <v>54</v>
      </c>
      <c r="E182" s="10">
        <v>1</v>
      </c>
      <c r="F182" s="36">
        <v>0</v>
      </c>
      <c r="G182" s="16">
        <f t="shared" si="9"/>
        <v>0</v>
      </c>
    </row>
    <row r="183" spans="1:7" s="13" customFormat="1" ht="25.5">
      <c r="A183" s="14">
        <v>60206</v>
      </c>
      <c r="B183" s="15" t="s">
        <v>83</v>
      </c>
      <c r="C183" s="26" t="s">
        <v>53</v>
      </c>
      <c r="D183" s="26" t="s">
        <v>65</v>
      </c>
      <c r="E183" s="10">
        <v>30</v>
      </c>
      <c r="F183" s="36">
        <v>0</v>
      </c>
      <c r="G183" s="16">
        <f t="shared" si="9"/>
        <v>0</v>
      </c>
    </row>
    <row r="184" spans="1:7" s="13" customFormat="1">
      <c r="A184" s="14">
        <v>60216</v>
      </c>
      <c r="B184" s="15" t="s">
        <v>84</v>
      </c>
      <c r="C184" s="26" t="s">
        <v>53</v>
      </c>
      <c r="D184" s="26" t="s">
        <v>58</v>
      </c>
      <c r="E184" s="10">
        <v>1</v>
      </c>
      <c r="F184" s="36">
        <v>0</v>
      </c>
      <c r="G184" s="16">
        <f t="shared" si="9"/>
        <v>0</v>
      </c>
    </row>
    <row r="185" spans="1:7" ht="13.5" thickBot="1">
      <c r="A185" s="64"/>
      <c r="B185" s="65"/>
      <c r="C185" s="65"/>
      <c r="D185" s="65"/>
      <c r="E185" s="65"/>
      <c r="F185" s="28" t="s">
        <v>11</v>
      </c>
      <c r="G185" s="29">
        <f>SUM(G177:G184)</f>
        <v>0</v>
      </c>
    </row>
    <row r="186" spans="1:7" s="25" customFormat="1" ht="30" customHeight="1" thickBot="1">
      <c r="A186" s="39"/>
      <c r="B186" s="39"/>
      <c r="C186" s="39"/>
      <c r="D186" s="39"/>
      <c r="E186" s="39"/>
      <c r="F186" s="39"/>
      <c r="G186" s="39"/>
    </row>
    <row r="187" spans="1:7" ht="13.5" customHeight="1">
      <c r="A187" s="2" t="s">
        <v>0</v>
      </c>
      <c r="B187" s="40" t="str">
        <f>$B$3</f>
        <v>Panther Area - Power Fire Culvert Improvement and Erosion Control Project</v>
      </c>
      <c r="C187" s="40"/>
      <c r="D187" s="41"/>
      <c r="E187" s="42" t="s">
        <v>1</v>
      </c>
      <c r="F187" s="43"/>
      <c r="G187" s="33" t="s">
        <v>51</v>
      </c>
    </row>
    <row r="188" spans="1:7">
      <c r="A188" s="3" t="s">
        <v>2</v>
      </c>
      <c r="B188" s="44" t="s">
        <v>92</v>
      </c>
      <c r="C188" s="45"/>
      <c r="D188" s="46"/>
      <c r="E188" s="47" t="s">
        <v>3</v>
      </c>
      <c r="F188" s="48"/>
      <c r="G188" s="6">
        <v>0.2</v>
      </c>
    </row>
    <row r="189" spans="1:7" ht="13.5" thickBot="1">
      <c r="A189" s="5" t="s">
        <v>4</v>
      </c>
      <c r="B189" s="49" t="str">
        <f>$B$5</f>
        <v>AMADOR</v>
      </c>
      <c r="C189" s="49"/>
      <c r="D189" s="50"/>
      <c r="E189" s="51" t="s">
        <v>6</v>
      </c>
      <c r="F189" s="52"/>
      <c r="G189" s="6" t="s">
        <v>47</v>
      </c>
    </row>
    <row r="190" spans="1:7">
      <c r="A190" s="53" t="s">
        <v>7</v>
      </c>
      <c r="B190" s="55" t="s">
        <v>8</v>
      </c>
      <c r="C190" s="57" t="s">
        <v>9</v>
      </c>
      <c r="D190" s="59" t="s">
        <v>19</v>
      </c>
      <c r="E190" s="61" t="s">
        <v>10</v>
      </c>
      <c r="F190" s="61" t="s">
        <v>20</v>
      </c>
      <c r="G190" s="62" t="s">
        <v>21</v>
      </c>
    </row>
    <row r="191" spans="1:7" ht="13.5" thickBot="1">
      <c r="A191" s="54"/>
      <c r="B191" s="56"/>
      <c r="C191" s="58"/>
      <c r="D191" s="60"/>
      <c r="E191" s="60"/>
      <c r="F191" s="60"/>
      <c r="G191" s="63"/>
    </row>
    <row r="192" spans="1:7" s="13" customFormat="1" ht="15.75">
      <c r="A192" s="14" t="s">
        <v>25</v>
      </c>
      <c r="B192" s="19" t="s">
        <v>14</v>
      </c>
      <c r="C192" s="26">
        <v>0</v>
      </c>
      <c r="D192" s="26">
        <v>0</v>
      </c>
      <c r="E192" s="10">
        <v>0</v>
      </c>
      <c r="F192" s="37" t="s">
        <v>25</v>
      </c>
      <c r="G192" s="22" t="s">
        <v>25</v>
      </c>
    </row>
    <row r="193" spans="1:7" s="13" customFormat="1">
      <c r="A193" s="14">
        <v>15702</v>
      </c>
      <c r="B193" s="15" t="s">
        <v>68</v>
      </c>
      <c r="C193" s="26" t="s">
        <v>53</v>
      </c>
      <c r="D193" s="26" t="s">
        <v>65</v>
      </c>
      <c r="E193" s="10">
        <v>200</v>
      </c>
      <c r="F193" s="36">
        <v>0</v>
      </c>
      <c r="G193" s="16">
        <f t="shared" si="9"/>
        <v>0</v>
      </c>
    </row>
    <row r="194" spans="1:7" s="13" customFormat="1">
      <c r="A194" s="14">
        <v>20301</v>
      </c>
      <c r="B194" s="15" t="s">
        <v>85</v>
      </c>
      <c r="C194" s="26" t="s">
        <v>53</v>
      </c>
      <c r="D194" s="26" t="s">
        <v>58</v>
      </c>
      <c r="E194" s="10">
        <v>1</v>
      </c>
      <c r="F194" s="36">
        <v>0</v>
      </c>
      <c r="G194" s="16">
        <f t="shared" si="9"/>
        <v>0</v>
      </c>
    </row>
    <row r="195" spans="1:7" s="13" customFormat="1">
      <c r="A195" s="14">
        <v>20303</v>
      </c>
      <c r="B195" s="15" t="s">
        <v>57</v>
      </c>
      <c r="C195" s="26" t="s">
        <v>53</v>
      </c>
      <c r="D195" s="26" t="s">
        <v>58</v>
      </c>
      <c r="E195" s="10">
        <v>1</v>
      </c>
      <c r="F195" s="36">
        <v>0</v>
      </c>
      <c r="G195" s="16">
        <f t="shared" si="9"/>
        <v>0</v>
      </c>
    </row>
    <row r="196" spans="1:7" s="13" customFormat="1">
      <c r="A196" s="14">
        <v>20403</v>
      </c>
      <c r="B196" s="15" t="s">
        <v>69</v>
      </c>
      <c r="C196" s="26" t="s">
        <v>53</v>
      </c>
      <c r="D196" s="26" t="s">
        <v>58</v>
      </c>
      <c r="E196" s="10">
        <v>1</v>
      </c>
      <c r="F196" s="36">
        <v>0</v>
      </c>
      <c r="G196" s="16">
        <f t="shared" si="9"/>
        <v>0</v>
      </c>
    </row>
    <row r="197" spans="1:7" s="13" customFormat="1">
      <c r="A197" s="14">
        <v>25101</v>
      </c>
      <c r="B197" s="15" t="s">
        <v>59</v>
      </c>
      <c r="C197" s="26" t="s">
        <v>53</v>
      </c>
      <c r="D197" s="26" t="s">
        <v>60</v>
      </c>
      <c r="E197" s="10">
        <v>6</v>
      </c>
      <c r="F197" s="36">
        <v>0</v>
      </c>
      <c r="G197" s="16">
        <f t="shared" si="9"/>
        <v>0</v>
      </c>
    </row>
    <row r="198" spans="1:7" s="13" customFormat="1">
      <c r="A198" s="14">
        <v>30101</v>
      </c>
      <c r="B198" s="15" t="s">
        <v>61</v>
      </c>
      <c r="C198" s="26" t="s">
        <v>53</v>
      </c>
      <c r="D198" s="26" t="s">
        <v>62</v>
      </c>
      <c r="E198" s="10">
        <v>48</v>
      </c>
      <c r="F198" s="36">
        <v>0</v>
      </c>
      <c r="G198" s="16">
        <f t="shared" si="9"/>
        <v>0</v>
      </c>
    </row>
    <row r="199" spans="1:7" s="13" customFormat="1">
      <c r="A199" s="14">
        <v>30301</v>
      </c>
      <c r="B199" s="15" t="s">
        <v>63</v>
      </c>
      <c r="C199" s="26" t="s">
        <v>53</v>
      </c>
      <c r="D199" s="26" t="s">
        <v>54</v>
      </c>
      <c r="E199" s="10">
        <v>1</v>
      </c>
      <c r="F199" s="36">
        <v>0</v>
      </c>
      <c r="G199" s="16">
        <f t="shared" si="9"/>
        <v>0</v>
      </c>
    </row>
    <row r="200" spans="1:7" s="13" customFormat="1" ht="25.5">
      <c r="A200" s="14">
        <v>60203</v>
      </c>
      <c r="B200" s="15" t="s">
        <v>72</v>
      </c>
      <c r="C200" s="26" t="s">
        <v>53</v>
      </c>
      <c r="D200" s="26" t="s">
        <v>65</v>
      </c>
      <c r="E200" s="10">
        <v>40</v>
      </c>
      <c r="F200" s="36">
        <v>0</v>
      </c>
      <c r="G200" s="16">
        <f t="shared" si="9"/>
        <v>0</v>
      </c>
    </row>
    <row r="201" spans="1:7" s="13" customFormat="1">
      <c r="A201" s="14">
        <v>61901</v>
      </c>
      <c r="B201" s="15" t="s">
        <v>86</v>
      </c>
      <c r="C201" s="26" t="s">
        <v>53</v>
      </c>
      <c r="D201" s="26" t="s">
        <v>58</v>
      </c>
      <c r="E201" s="10">
        <v>1</v>
      </c>
      <c r="F201" s="36">
        <v>0</v>
      </c>
      <c r="G201" s="16">
        <f t="shared" si="9"/>
        <v>0</v>
      </c>
    </row>
    <row r="202" spans="1:7" ht="13.5" thickBot="1">
      <c r="A202" s="64"/>
      <c r="B202" s="65"/>
      <c r="C202" s="65"/>
      <c r="D202" s="65"/>
      <c r="E202" s="65"/>
      <c r="F202" s="28" t="s">
        <v>11</v>
      </c>
      <c r="G202" s="29">
        <f>SUM(G193:G201)</f>
        <v>0</v>
      </c>
    </row>
    <row r="203" spans="1:7" s="17" customFormat="1" ht="15.75" thickBot="1">
      <c r="A203" s="81"/>
      <c r="B203" s="82"/>
      <c r="C203" s="82"/>
      <c r="D203" s="82"/>
      <c r="E203" s="82"/>
      <c r="F203" s="82"/>
      <c r="G203" s="83"/>
    </row>
    <row r="204" spans="1:7" s="17" customFormat="1" ht="30" customHeight="1">
      <c r="A204" s="84" t="s">
        <v>34</v>
      </c>
      <c r="B204" s="85"/>
      <c r="C204" s="85"/>
      <c r="D204" s="85"/>
      <c r="E204" s="85"/>
      <c r="F204" s="86">
        <f>G157+G169+G185+G202</f>
        <v>0</v>
      </c>
      <c r="G204" s="87"/>
    </row>
    <row r="205" spans="1:7" s="17" customFormat="1" ht="30" customHeight="1" thickBot="1">
      <c r="A205" s="88" t="s">
        <v>29</v>
      </c>
      <c r="B205" s="89"/>
      <c r="C205" s="89"/>
      <c r="D205" s="89"/>
      <c r="E205" s="89"/>
      <c r="F205" s="90">
        <f t="shared" ref="F205" si="10">$F$138</f>
        <v>0</v>
      </c>
      <c r="G205" s="91"/>
    </row>
    <row r="206" spans="1:7" s="17" customFormat="1" ht="30" customHeight="1" thickBot="1">
      <c r="A206" s="92" t="s">
        <v>30</v>
      </c>
      <c r="B206" s="93"/>
      <c r="C206" s="93"/>
      <c r="D206" s="93"/>
      <c r="E206" s="93"/>
      <c r="F206" s="94">
        <f>SUM(F204:G205)</f>
        <v>0</v>
      </c>
      <c r="G206" s="95"/>
    </row>
  </sheetData>
  <sheetProtection password="E658" sheet="1" objects="1" scenarios="1"/>
  <mergeCells count="211">
    <mergeCell ref="A1:G1"/>
    <mergeCell ref="A2:G2"/>
    <mergeCell ref="B3:D3"/>
    <mergeCell ref="E3:F3"/>
    <mergeCell ref="B4:D4"/>
    <mergeCell ref="E4:F4"/>
    <mergeCell ref="B5:D5"/>
    <mergeCell ref="E5:F5"/>
    <mergeCell ref="F6:F7"/>
    <mergeCell ref="G6:G7"/>
    <mergeCell ref="A17:E17"/>
    <mergeCell ref="A18:G18"/>
    <mergeCell ref="A6:A7"/>
    <mergeCell ref="B6:B7"/>
    <mergeCell ref="C6:C7"/>
    <mergeCell ref="D6:D7"/>
    <mergeCell ref="E6:E7"/>
    <mergeCell ref="A22:A23"/>
    <mergeCell ref="B22:B23"/>
    <mergeCell ref="C22:C23"/>
    <mergeCell ref="D22:D23"/>
    <mergeCell ref="B19:D19"/>
    <mergeCell ref="E19:F19"/>
    <mergeCell ref="E22:E23"/>
    <mergeCell ref="F22:F23"/>
    <mergeCell ref="G22:G23"/>
    <mergeCell ref="B20:D20"/>
    <mergeCell ref="E20:F20"/>
    <mergeCell ref="B21:D21"/>
    <mergeCell ref="E21:F21"/>
    <mergeCell ref="A169:E169"/>
    <mergeCell ref="A162:A163"/>
    <mergeCell ref="B162:B163"/>
    <mergeCell ref="C162:C163"/>
    <mergeCell ref="D162:D163"/>
    <mergeCell ref="E162:E163"/>
    <mergeCell ref="B159:D159"/>
    <mergeCell ref="E159:F159"/>
    <mergeCell ref="B160:D160"/>
    <mergeCell ref="E160:F160"/>
    <mergeCell ref="B161:D161"/>
    <mergeCell ref="E161:F161"/>
    <mergeCell ref="F162:F163"/>
    <mergeCell ref="G162:G163"/>
    <mergeCell ref="G68:G69"/>
    <mergeCell ref="E53:E54"/>
    <mergeCell ref="F53:F54"/>
    <mergeCell ref="G53:G54"/>
    <mergeCell ref="A63:E63"/>
    <mergeCell ref="B51:D51"/>
    <mergeCell ref="E51:F51"/>
    <mergeCell ref="B52:D52"/>
    <mergeCell ref="E52:F52"/>
    <mergeCell ref="A64:G64"/>
    <mergeCell ref="G115:G116"/>
    <mergeCell ref="A110:E110"/>
    <mergeCell ref="A111:G111"/>
    <mergeCell ref="E130:F130"/>
    <mergeCell ref="E66:F66"/>
    <mergeCell ref="B67:D67"/>
    <mergeCell ref="E67:F67"/>
    <mergeCell ref="F68:F69"/>
    <mergeCell ref="A98:A99"/>
    <mergeCell ref="B98:B99"/>
    <mergeCell ref="C98:C99"/>
    <mergeCell ref="D98:D99"/>
    <mergeCell ref="B95:D95"/>
    <mergeCell ref="A34:E34"/>
    <mergeCell ref="A35:G35"/>
    <mergeCell ref="B36:D36"/>
    <mergeCell ref="E36:F36"/>
    <mergeCell ref="A53:A54"/>
    <mergeCell ref="B53:B54"/>
    <mergeCell ref="C53:C54"/>
    <mergeCell ref="D53:D54"/>
    <mergeCell ref="B50:D50"/>
    <mergeCell ref="E50:F50"/>
    <mergeCell ref="B37:D37"/>
    <mergeCell ref="E37:F37"/>
    <mergeCell ref="B38:D38"/>
    <mergeCell ref="E38:F38"/>
    <mergeCell ref="A39:A40"/>
    <mergeCell ref="B39:B40"/>
    <mergeCell ref="C39:C40"/>
    <mergeCell ref="D39:D40"/>
    <mergeCell ref="E39:E40"/>
    <mergeCell ref="F39:F40"/>
    <mergeCell ref="G39:G40"/>
    <mergeCell ref="A202:E202"/>
    <mergeCell ref="A49:G49"/>
    <mergeCell ref="A158:G158"/>
    <mergeCell ref="A170:G170"/>
    <mergeCell ref="A174:A175"/>
    <mergeCell ref="B174:B175"/>
    <mergeCell ref="C174:C175"/>
    <mergeCell ref="D174:D175"/>
    <mergeCell ref="E174:E175"/>
    <mergeCell ref="B171:D171"/>
    <mergeCell ref="E171:F171"/>
    <mergeCell ref="B172:D172"/>
    <mergeCell ref="E172:F172"/>
    <mergeCell ref="B173:D173"/>
    <mergeCell ref="E173:F173"/>
    <mergeCell ref="F174:F175"/>
    <mergeCell ref="A68:A69"/>
    <mergeCell ref="B68:B69"/>
    <mergeCell ref="C68:C69"/>
    <mergeCell ref="D68:D69"/>
    <mergeCell ref="E68:E69"/>
    <mergeCell ref="B65:D65"/>
    <mergeCell ref="E65:F65"/>
    <mergeCell ref="B66:D66"/>
    <mergeCell ref="B112:D112"/>
    <mergeCell ref="E112:F112"/>
    <mergeCell ref="B113:D113"/>
    <mergeCell ref="E113:F113"/>
    <mergeCell ref="B114:D114"/>
    <mergeCell ref="E114:F114"/>
    <mergeCell ref="F115:F116"/>
    <mergeCell ref="E95:F95"/>
    <mergeCell ref="A93:E93"/>
    <mergeCell ref="A94:G94"/>
    <mergeCell ref="E98:E99"/>
    <mergeCell ref="F98:F99"/>
    <mergeCell ref="G98:G99"/>
    <mergeCell ref="B96:D96"/>
    <mergeCell ref="E96:F96"/>
    <mergeCell ref="B97:D97"/>
    <mergeCell ref="E97:F97"/>
    <mergeCell ref="E131:E132"/>
    <mergeCell ref="B128:D128"/>
    <mergeCell ref="E128:F128"/>
    <mergeCell ref="B129:D129"/>
    <mergeCell ref="E129:F129"/>
    <mergeCell ref="B130:D130"/>
    <mergeCell ref="A115:A116"/>
    <mergeCell ref="B115:B116"/>
    <mergeCell ref="C115:C116"/>
    <mergeCell ref="D115:D116"/>
    <mergeCell ref="E115:E116"/>
    <mergeCell ref="A203:G203"/>
    <mergeCell ref="A204:E204"/>
    <mergeCell ref="F204:G204"/>
    <mergeCell ref="A205:E205"/>
    <mergeCell ref="F205:G205"/>
    <mergeCell ref="A206:E206"/>
    <mergeCell ref="F206:G206"/>
    <mergeCell ref="F131:F132"/>
    <mergeCell ref="A135:E135"/>
    <mergeCell ref="G131:G132"/>
    <mergeCell ref="E146:E147"/>
    <mergeCell ref="F146:F147"/>
    <mergeCell ref="G146:G147"/>
    <mergeCell ref="A157:E157"/>
    <mergeCell ref="B144:D144"/>
    <mergeCell ref="E144:F144"/>
    <mergeCell ref="B145:D145"/>
    <mergeCell ref="E145:F145"/>
    <mergeCell ref="A137:E137"/>
    <mergeCell ref="F137:G137"/>
    <mergeCell ref="A138:E138"/>
    <mergeCell ref="F138:G138"/>
    <mergeCell ref="A136:G136"/>
    <mergeCell ref="G174:G175"/>
    <mergeCell ref="A78:E78"/>
    <mergeCell ref="A79:G79"/>
    <mergeCell ref="B80:D80"/>
    <mergeCell ref="E80:F80"/>
    <mergeCell ref="B81:D81"/>
    <mergeCell ref="E81:F81"/>
    <mergeCell ref="B82:D82"/>
    <mergeCell ref="E82:F82"/>
    <mergeCell ref="A48:E48"/>
    <mergeCell ref="A83:A84"/>
    <mergeCell ref="B83:B84"/>
    <mergeCell ref="C83:C84"/>
    <mergeCell ref="D83:D84"/>
    <mergeCell ref="E83:E84"/>
    <mergeCell ref="F83:F84"/>
    <mergeCell ref="G83:G84"/>
    <mergeCell ref="A185:E185"/>
    <mergeCell ref="A146:A147"/>
    <mergeCell ref="B146:B147"/>
    <mergeCell ref="C146:C147"/>
    <mergeCell ref="D146:D147"/>
    <mergeCell ref="B143:D143"/>
    <mergeCell ref="E143:F143"/>
    <mergeCell ref="A126:E126"/>
    <mergeCell ref="A127:G127"/>
    <mergeCell ref="A140:G140"/>
    <mergeCell ref="A141:G141"/>
    <mergeCell ref="A139:G139"/>
    <mergeCell ref="A142:G142"/>
    <mergeCell ref="A131:A132"/>
    <mergeCell ref="B131:B132"/>
    <mergeCell ref="C131:C132"/>
    <mergeCell ref="D131:D132"/>
    <mergeCell ref="A186:G186"/>
    <mergeCell ref="B187:D187"/>
    <mergeCell ref="E187:F187"/>
    <mergeCell ref="B188:D188"/>
    <mergeCell ref="E188:F188"/>
    <mergeCell ref="B189:D189"/>
    <mergeCell ref="E189:F189"/>
    <mergeCell ref="A190:A191"/>
    <mergeCell ref="B190:B191"/>
    <mergeCell ref="C190:C191"/>
    <mergeCell ref="D190:D191"/>
    <mergeCell ref="E190:E191"/>
    <mergeCell ref="F190:F191"/>
    <mergeCell ref="G190:G191"/>
  </mergeCells>
  <printOptions horizontalCentered="1" verticalCentered="1"/>
  <pageMargins left="0.25" right="0.25" top="0.25" bottom="0.5" header="0.25" footer="0.25"/>
  <pageSetup scale="90" orientation="landscape" verticalDpi="360" r:id="rId1"/>
  <headerFooter alignWithMargins="0">
    <oddFooter>&amp;L&amp;8 &amp;C &amp;P of &amp;N&amp;R&amp;D</oddFooter>
  </headerFooter>
  <rowBreaks count="7" manualBreakCount="7">
    <brk id="35" max="6" man="1"/>
    <brk id="64" max="6" man="1"/>
    <brk id="94" max="6" man="1"/>
    <brk id="127" max="6" man="1"/>
    <brk id="139" max="6" man="1"/>
    <brk id="170" max="6" man="1"/>
    <brk id="20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Schedule of Items</vt:lpstr>
      <vt:lpstr>'Schedule of Items'!Print_Area</vt:lpstr>
      <vt:lpstr>'Schedule of Items'!Print_Titles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pferrell</dc:creator>
  <cp:lastModifiedBy>Mom</cp:lastModifiedBy>
  <cp:lastPrinted>2020-03-18T22:28:04Z</cp:lastPrinted>
  <dcterms:created xsi:type="dcterms:W3CDTF">2020-01-21T19:24:15Z</dcterms:created>
  <dcterms:modified xsi:type="dcterms:W3CDTF">2020-03-19T20:57:06Z</dcterms:modified>
</cp:coreProperties>
</file>