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Mom.upstairs-HP\SynologyDrive\306 UMRWA NFWF Grant Implementation\A Procurement\Bidders List\"/>
    </mc:Choice>
  </mc:AlternateContent>
  <xr:revisionPtr revIDLastSave="0" documentId="8_{BDD2B42E-2F23-4F4C-A56F-6FCBAEA6A80F}" xr6:coauthVersionLast="43" xr6:coauthVersionMax="43" xr10:uidLastSave="{00000000-0000-0000-0000-000000000000}"/>
  <bookViews>
    <workbookView xWindow="3330" yWindow="1320" windowWidth="20355" windowHeight="14715" xr2:uid="{00000000-000D-0000-FFFF-FFFF00000000}"/>
  </bookViews>
  <sheets>
    <sheet name="Schedule of Items" sheetId="1" r:id="rId1"/>
  </sheets>
  <definedNames>
    <definedName name="_xlnm.Print_Area" localSheetId="0">'Schedule of Items'!$A$1:$G$464</definedName>
    <definedName name="_xlnm.Print_Titles" localSheetId="0">'Schedule of Items'!$1:$1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88" i="1" l="1"/>
  <c r="B386" i="1"/>
  <c r="B354" i="1"/>
  <c r="B352" i="1"/>
  <c r="B287" i="1"/>
  <c r="B285" i="1"/>
  <c r="B222" i="1"/>
  <c r="B220" i="1"/>
  <c r="B193" i="1" l="1"/>
  <c r="B191" i="1"/>
  <c r="B164" i="1"/>
  <c r="B162" i="1"/>
  <c r="B140" i="1"/>
  <c r="B138" i="1"/>
  <c r="B47" i="1"/>
  <c r="B45" i="1"/>
  <c r="G50" i="1"/>
  <c r="G51" i="1"/>
  <c r="G8" i="1" l="1"/>
  <c r="G9" i="1"/>
  <c r="G10" i="1"/>
  <c r="G11" i="1"/>
  <c r="G12" i="1"/>
  <c r="G13" i="1"/>
  <c r="G14" i="1" l="1"/>
  <c r="G265" i="1"/>
  <c r="G266" i="1" s="1"/>
  <c r="B262" i="1"/>
  <c r="G257" i="1"/>
  <c r="G256" i="1"/>
  <c r="G255" i="1"/>
  <c r="G254" i="1"/>
  <c r="G253" i="1"/>
  <c r="G252" i="1"/>
  <c r="G251" i="1"/>
  <c r="B248" i="1"/>
  <c r="G396" i="1"/>
  <c r="G395" i="1"/>
  <c r="G394" i="1"/>
  <c r="G393" i="1"/>
  <c r="G392" i="1"/>
  <c r="G383" i="1"/>
  <c r="G382" i="1"/>
  <c r="G381" i="1"/>
  <c r="G380" i="1"/>
  <c r="G379" i="1"/>
  <c r="G378" i="1"/>
  <c r="B374" i="1"/>
  <c r="G243" i="1"/>
  <c r="G242" i="1"/>
  <c r="G241" i="1"/>
  <c r="G240" i="1"/>
  <c r="G239" i="1"/>
  <c r="B236" i="1"/>
  <c r="G440" i="1"/>
  <c r="G439" i="1"/>
  <c r="G438" i="1"/>
  <c r="G437" i="1"/>
  <c r="G436" i="1"/>
  <c r="G435" i="1"/>
  <c r="B431" i="1"/>
  <c r="G231" i="1"/>
  <c r="G230" i="1"/>
  <c r="G229" i="1"/>
  <c r="G228" i="1"/>
  <c r="G227" i="1"/>
  <c r="G226" i="1"/>
  <c r="G225" i="1"/>
  <c r="G217" i="1"/>
  <c r="G216" i="1"/>
  <c r="G215" i="1"/>
  <c r="G214" i="1"/>
  <c r="G213" i="1"/>
  <c r="G212" i="1"/>
  <c r="G211" i="1"/>
  <c r="B208" i="1"/>
  <c r="G203" i="1"/>
  <c r="G202" i="1"/>
  <c r="G201" i="1"/>
  <c r="G200" i="1"/>
  <c r="G199" i="1"/>
  <c r="G198" i="1"/>
  <c r="G197" i="1"/>
  <c r="G196" i="1"/>
  <c r="G188" i="1"/>
  <c r="G187" i="1"/>
  <c r="G186" i="1"/>
  <c r="G185" i="1"/>
  <c r="G184" i="1"/>
  <c r="G183" i="1"/>
  <c r="G182" i="1"/>
  <c r="B179" i="1"/>
  <c r="G313" i="1"/>
  <c r="G312" i="1"/>
  <c r="G311" i="1"/>
  <c r="B307" i="1"/>
  <c r="G174" i="1"/>
  <c r="G173" i="1"/>
  <c r="G172" i="1"/>
  <c r="G171" i="1"/>
  <c r="G170" i="1"/>
  <c r="G169" i="1"/>
  <c r="G168" i="1"/>
  <c r="G167" i="1"/>
  <c r="G159" i="1"/>
  <c r="G158" i="1"/>
  <c r="G157" i="1"/>
  <c r="G156" i="1"/>
  <c r="G155" i="1"/>
  <c r="B152" i="1"/>
  <c r="G147" i="1"/>
  <c r="G146" i="1"/>
  <c r="G145" i="1"/>
  <c r="G144" i="1"/>
  <c r="G143" i="1"/>
  <c r="G135" i="1"/>
  <c r="G134" i="1"/>
  <c r="G133" i="1"/>
  <c r="G132" i="1"/>
  <c r="G131" i="1"/>
  <c r="B128" i="1"/>
  <c r="G454" i="1"/>
  <c r="G453" i="1"/>
  <c r="G452" i="1"/>
  <c r="G451" i="1"/>
  <c r="G450" i="1"/>
  <c r="G449" i="1"/>
  <c r="B445" i="1"/>
  <c r="G123" i="1"/>
  <c r="G122" i="1"/>
  <c r="G121" i="1"/>
  <c r="G120" i="1"/>
  <c r="G119" i="1"/>
  <c r="G118" i="1"/>
  <c r="G117" i="1"/>
  <c r="G116" i="1"/>
  <c r="G115" i="1"/>
  <c r="G114" i="1"/>
  <c r="G113" i="1"/>
  <c r="B110" i="1"/>
  <c r="G334" i="1"/>
  <c r="G333" i="1"/>
  <c r="G332" i="1"/>
  <c r="G331" i="1"/>
  <c r="G330" i="1"/>
  <c r="G329" i="1"/>
  <c r="G328" i="1"/>
  <c r="G327" i="1"/>
  <c r="B323" i="1"/>
  <c r="G105" i="1"/>
  <c r="G104" i="1"/>
  <c r="G103" i="1"/>
  <c r="G102" i="1"/>
  <c r="G101" i="1"/>
  <c r="G100" i="1"/>
  <c r="G99" i="1"/>
  <c r="G98" i="1"/>
  <c r="G97" i="1"/>
  <c r="B94" i="1"/>
  <c r="G411" i="1"/>
  <c r="G410" i="1"/>
  <c r="G409" i="1"/>
  <c r="G408" i="1"/>
  <c r="G407" i="1"/>
  <c r="G406" i="1"/>
  <c r="G405" i="1"/>
  <c r="B401" i="1"/>
  <c r="G89" i="1"/>
  <c r="G88" i="1"/>
  <c r="G87" i="1"/>
  <c r="G86" i="1"/>
  <c r="G85" i="1"/>
  <c r="G84" i="1"/>
  <c r="G83" i="1"/>
  <c r="G82" i="1"/>
  <c r="G81" i="1"/>
  <c r="G80" i="1"/>
  <c r="B77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82" i="1"/>
  <c r="G281" i="1"/>
  <c r="G280" i="1"/>
  <c r="G279" i="1"/>
  <c r="G283" i="1" s="1"/>
  <c r="B275" i="1"/>
  <c r="G72" i="1"/>
  <c r="G71" i="1"/>
  <c r="G70" i="1"/>
  <c r="G69" i="1"/>
  <c r="G68" i="1"/>
  <c r="G67" i="1"/>
  <c r="G66" i="1"/>
  <c r="G65" i="1"/>
  <c r="B62" i="1"/>
  <c r="G426" i="1"/>
  <c r="G425" i="1"/>
  <c r="G424" i="1"/>
  <c r="G423" i="1"/>
  <c r="G422" i="1"/>
  <c r="G421" i="1"/>
  <c r="G420" i="1"/>
  <c r="B416" i="1"/>
  <c r="G57" i="1"/>
  <c r="G56" i="1"/>
  <c r="G55" i="1"/>
  <c r="G54" i="1"/>
  <c r="G53" i="1"/>
  <c r="G52" i="1"/>
  <c r="G42" i="1"/>
  <c r="G41" i="1"/>
  <c r="G40" i="1"/>
  <c r="G39" i="1"/>
  <c r="G38" i="1"/>
  <c r="G37" i="1"/>
  <c r="G36" i="1"/>
  <c r="B33" i="1"/>
  <c r="G28" i="1"/>
  <c r="G27" i="1"/>
  <c r="G26" i="1"/>
  <c r="G25" i="1"/>
  <c r="G24" i="1"/>
  <c r="G23" i="1"/>
  <c r="G22" i="1"/>
  <c r="G21" i="1"/>
  <c r="B18" i="1"/>
  <c r="G363" i="1"/>
  <c r="G362" i="1"/>
  <c r="G361" i="1"/>
  <c r="G360" i="1"/>
  <c r="G359" i="1"/>
  <c r="G358" i="1"/>
  <c r="G349" i="1"/>
  <c r="G348" i="1"/>
  <c r="G347" i="1"/>
  <c r="G346" i="1"/>
  <c r="G345" i="1"/>
  <c r="G344" i="1"/>
  <c r="G343" i="1"/>
  <c r="B339" i="1"/>
  <c r="B260" i="1"/>
  <c r="G412" i="1" l="1"/>
  <c r="G427" i="1"/>
  <c r="G455" i="1"/>
  <c r="G384" i="1"/>
  <c r="G441" i="1"/>
  <c r="G364" i="1"/>
  <c r="G397" i="1"/>
  <c r="G303" i="1"/>
  <c r="F316" i="1" s="1"/>
  <c r="G258" i="1"/>
  <c r="G314" i="1"/>
  <c r="G244" i="1"/>
  <c r="G335" i="1"/>
  <c r="F366" i="1" s="1"/>
  <c r="F460" i="1" s="1"/>
  <c r="G350" i="1"/>
  <c r="G232" i="1"/>
  <c r="G218" i="1"/>
  <c r="G189" i="1"/>
  <c r="G204" i="1"/>
  <c r="G175" i="1"/>
  <c r="G136" i="1"/>
  <c r="G148" i="1"/>
  <c r="G160" i="1"/>
  <c r="G90" i="1"/>
  <c r="G43" i="1"/>
  <c r="G58" i="1"/>
  <c r="G124" i="1"/>
  <c r="G73" i="1"/>
  <c r="G106" i="1"/>
  <c r="G29" i="1"/>
  <c r="B31" i="1"/>
  <c r="B414" i="1"/>
  <c r="B92" i="1"/>
  <c r="B150" i="1"/>
  <c r="B234" i="1"/>
  <c r="B337" i="1"/>
  <c r="B60" i="1"/>
  <c r="B75" i="1"/>
  <c r="B443" i="1"/>
  <c r="B177" i="1"/>
  <c r="B429" i="1"/>
  <c r="B246" i="1"/>
  <c r="B16" i="1"/>
  <c r="B321" i="1"/>
  <c r="B126" i="1"/>
  <c r="B305" i="1"/>
  <c r="B273" i="1"/>
  <c r="B399" i="1"/>
  <c r="B108" i="1"/>
  <c r="B206" i="1"/>
  <c r="B372" i="1"/>
  <c r="F368" i="1" l="1"/>
  <c r="F459" i="1"/>
  <c r="F457" i="1"/>
  <c r="F269" i="1"/>
  <c r="F458" i="1" s="1"/>
  <c r="F461" i="1" l="1"/>
  <c r="F317" i="1"/>
  <c r="F318" i="1" s="1"/>
  <c r="F367" i="1"/>
  <c r="F369" i="1" s="1"/>
</calcChain>
</file>

<file path=xl/sharedStrings.xml><?xml version="1.0" encoding="utf-8"?>
<sst xmlns="http://schemas.openxmlformats.org/spreadsheetml/2006/main" count="1250" uniqueCount="143">
  <si>
    <t>PROJECT</t>
  </si>
  <si>
    <t>ROAD NAME</t>
  </si>
  <si>
    <t>RD #</t>
  </si>
  <si>
    <t>LENGTH (MILES)</t>
  </si>
  <si>
    <t>COUNTY</t>
  </si>
  <si>
    <t>AMADOR</t>
  </si>
  <si>
    <t>CONST TYPE</t>
  </si>
  <si>
    <t>ITEM 
NO.</t>
  </si>
  <si>
    <t>DESCRIPTION</t>
  </si>
  <si>
    <t xml:space="preserve">METH. OF
MEASURE </t>
  </si>
  <si>
    <t>QUANT.</t>
  </si>
  <si>
    <t>TOTAL</t>
  </si>
  <si>
    <t>OPTIONAL WORK SITE - 05</t>
  </si>
  <si>
    <t>OPTIONAL WORK SITE - 09</t>
  </si>
  <si>
    <t>OPTIONAL WORK SITE - 18</t>
  </si>
  <si>
    <t>OPTIONAL WORK</t>
  </si>
  <si>
    <t xml:space="preserve"> OPTIONAL WORK SITE - 66</t>
  </si>
  <si>
    <t>OPTIONAL WORK SITE - 20</t>
  </si>
  <si>
    <t>OPTIONAL WORK SITE - 01</t>
  </si>
  <si>
    <t>OPTIONAL WORK SITE - 104</t>
  </si>
  <si>
    <t xml:space="preserve"> </t>
  </si>
  <si>
    <t>RATE</t>
  </si>
  <si>
    <t>UNIT RATE</t>
  </si>
  <si>
    <t>TOTAL PRICE</t>
  </si>
  <si>
    <t>BID FORM SCHEDULE OF ITEMS</t>
  </si>
  <si>
    <t xml:space="preserve">BID FORM ADDITIVE ITEMS </t>
  </si>
  <si>
    <t>BASE BID FOR REQUIRED ITEMS</t>
  </si>
  <si>
    <t>ADDITIVE BID ITEM #1</t>
  </si>
  <si>
    <t>ADDITIVE BID ITEM #2</t>
  </si>
  <si>
    <t>ADDITIVE BID ITEM #3</t>
  </si>
  <si>
    <t>Base Bid – Schedule of Items Total Required Items</t>
  </si>
  <si>
    <t>Bid Amount</t>
  </si>
  <si>
    <t>Required Work Sites # 93, 65, 17, 59, 14, 60, 45, 57, 11, 12, 10, 37, 102, 103, 21, 22, 92, 08, and Mobilization</t>
  </si>
  <si>
    <t>Total Base Bid - Required Items From Above</t>
  </si>
  <si>
    <t>Total Additive Bid Item 3: Work Sites #01, 104, 03, 19, 20, and 27</t>
  </si>
  <si>
    <t>Total Additive Bid Item 1 From Above</t>
  </si>
  <si>
    <t>Total Additive Bid Item 2 From Above</t>
  </si>
  <si>
    <t>Total Additive Bid Item 2: Work Sites #61, 05, and 06</t>
  </si>
  <si>
    <t>SUM of Total Base Bid - Required Items,  Additive Bid Item 1,  and Additive Bid Item 2</t>
  </si>
  <si>
    <t>Total Additive Bid Item 1: Work Sites #9, 18, and 66</t>
  </si>
  <si>
    <t>SUM of Total Base Bid - Required Items and Additive Bid Item 1</t>
  </si>
  <si>
    <t>SUM of Total Base Bid - Required Items,  Additive Bid Item 1,  Additive Bid Item 2, and Additive Bid Item 3</t>
  </si>
  <si>
    <t>Bear Area - Power Fire Culvert Improvement and Erosion Control Project</t>
  </si>
  <si>
    <t>08N03 / # 93</t>
  </si>
  <si>
    <t>BEAR RIVER 4WD</t>
  </si>
  <si>
    <t>REQUIRED</t>
  </si>
  <si>
    <t>COLE CROSSING</t>
  </si>
  <si>
    <t>08N03D / # 65</t>
  </si>
  <si>
    <t>COLE MUD</t>
  </si>
  <si>
    <t>LOWER COLE CREEK TIE</t>
  </si>
  <si>
    <t>08N11 / # 14</t>
  </si>
  <si>
    <t>TANGLEFOOT CANYON</t>
  </si>
  <si>
    <t>08N14 / # 60</t>
  </si>
  <si>
    <t>LOWER BEAR RIVER</t>
  </si>
  <si>
    <t>08N16 / # 45</t>
  </si>
  <si>
    <t>LITTLE BEAR</t>
  </si>
  <si>
    <t>08N19 / # 57</t>
  </si>
  <si>
    <t>RADICAL ROUTE</t>
  </si>
  <si>
    <t>SUGAR PINE TIE</t>
  </si>
  <si>
    <t>08N21 / # 92</t>
  </si>
  <si>
    <t>NSR0814</t>
  </si>
  <si>
    <t>NSR0814 / # 08</t>
  </si>
  <si>
    <t>MOBILIZATION</t>
  </si>
  <si>
    <t>MOB.</t>
  </si>
  <si>
    <t>OPTIONAL</t>
  </si>
  <si>
    <t>08N20J / # 66</t>
  </si>
  <si>
    <t>SWIMMING HOLE</t>
  </si>
  <si>
    <t>08N18B / # 61</t>
  </si>
  <si>
    <t>BEAR RIDGE</t>
  </si>
  <si>
    <t>PENSTOCK COLE</t>
  </si>
  <si>
    <t>08N15 / # 3</t>
  </si>
  <si>
    <t>BEAR RIVER GA STA</t>
  </si>
  <si>
    <t>08N10 / # 19</t>
  </si>
  <si>
    <t>08N21 / # 20</t>
  </si>
  <si>
    <t>LITTLE BEAR CAMPGROUND</t>
  </si>
  <si>
    <t>Erosion Control - Silt Fence</t>
  </si>
  <si>
    <t>CQ</t>
  </si>
  <si>
    <t>LF</t>
  </si>
  <si>
    <t>Lead Off Ditch - Includes Crushed 4" Rock</t>
  </si>
  <si>
    <t>Drainage Excavation, Type 4' Ditch - Includes Crushed 4" Rock</t>
  </si>
  <si>
    <t>Geotextile Permeable Separator - Includes All Rock, Fabric and Work to Complete Job.</t>
  </si>
  <si>
    <t>Ton</t>
  </si>
  <si>
    <t>Aggregate Base, Gradation B, Compaction Method D</t>
  </si>
  <si>
    <t xml:space="preserve">Reconditioning of Roadbed, Roller Compaction - Method B </t>
  </si>
  <si>
    <t>LS</t>
  </si>
  <si>
    <t>Erosion Control - SNYLF Barrier / Silt Fence</t>
  </si>
  <si>
    <t xml:space="preserve">Clearing &amp; Grubbing, Disposal of Tops and Limbs-CHIP, Logs-DECK, and Stumps-SCATTER or As Specified In The Drawings.. </t>
  </si>
  <si>
    <t>LSQ</t>
  </si>
  <si>
    <t>Rock Lined Outlet Channel - Includes all Excavation, Labor and Materials. Rock Paid Separately</t>
  </si>
  <si>
    <t>Placed Riprap, Class III (Tragedy Pit / Commercial Source )</t>
  </si>
  <si>
    <t>CY</t>
  </si>
  <si>
    <t>57" x 38" Arch Corrugated Metal Pipe, 0.064-Inch Thk FE, Method B. Includes De-Watering If Necessary.</t>
  </si>
  <si>
    <t>57" x 38" Arch Metal End section</t>
  </si>
  <si>
    <t>Each</t>
  </si>
  <si>
    <t>Removal and Disposal of Culverts</t>
  </si>
  <si>
    <t>48-Inch Corrugated Metal Pipe, 0.064-Inch Thk FE, Method B. Includes De-Watering If Necessary.</t>
  </si>
  <si>
    <t>48" Metal End section</t>
  </si>
  <si>
    <t>Surface Saw Cut, Remove and Dispose AC Surface</t>
  </si>
  <si>
    <t>SY</t>
  </si>
  <si>
    <t>Hot Bituminous Patching- 1/2" Caltrans Spec. Includes All Materials and Labor To Complete Work. AC Cut and Removal Paid Separately.</t>
  </si>
  <si>
    <t>36-Inch Corrugated Metal Pipe, 0.064-Inch Thk FE, Method B. Includes De-Watering If Necessary.</t>
  </si>
  <si>
    <t>Culvert Underdrains - Includes All Geotextile Fabric, Rock and Labor To complete Work</t>
  </si>
  <si>
    <t xml:space="preserve">Drainage Excavation, Type Catch Basin </t>
  </si>
  <si>
    <t>28" x 20" Arch Corrugated Metal Pipe, 0.064-Inch Thk FE, Method B. Includes De-Watering If Necessary.</t>
  </si>
  <si>
    <t>28" x 20" Arch Metal End section</t>
  </si>
  <si>
    <t>Drainage Excavation, Type Rolling Dip</t>
  </si>
  <si>
    <t>83" x 57" Arch Corrugated Metal Pipe, 0.138-Inch Thk FE, Method B. Includes De-Watering If Necessary.</t>
  </si>
  <si>
    <t>83" x 57" Arch Metal End section</t>
  </si>
  <si>
    <t>Channel Excavation and Repair ( 50 LF )</t>
  </si>
  <si>
    <t>Rock Boulder Barricade</t>
  </si>
  <si>
    <t>24-Inch Corrugated Metal Pipe, 0.064-Inch thk FE, Method B. Includes De-Watering If Necessary.</t>
  </si>
  <si>
    <t>42" x 29" Arch Corrugated Metal Pipe, 0.064-Inch Thk FE, Method B. Includes De-Watering If Necessary.</t>
  </si>
  <si>
    <t>42" x 29" Arch Metal End section</t>
  </si>
  <si>
    <t>Excavation and Embankment - Placement Method 5</t>
  </si>
  <si>
    <t xml:space="preserve">Crushed Aggregate - 4"+ Crushed Rock </t>
  </si>
  <si>
    <t>71" x 47" Arch Corrugated Metal Pipe, 0.109-Inch Thk FE, Method B. Includes De-Watering If Necessary.</t>
  </si>
  <si>
    <t>Mobilization - Applies to Project</t>
  </si>
  <si>
    <t>Drainage Excavation, Type Rocked Swale - Includes
Riprap(Class II) and Screened Aggregate (Grade N).</t>
  </si>
  <si>
    <t>60-Inch Corrugated Metal Pipe, 0.109-Inch Thk FE, Method B. Includes De-Watering If Necessary.</t>
  </si>
  <si>
    <t>60" Metal End section</t>
  </si>
  <si>
    <t xml:space="preserve">Drainage Excavation, Type Inlet Basin </t>
  </si>
  <si>
    <t xml:space="preserve">Install Metal Gate, Size 16 feet </t>
  </si>
  <si>
    <t>08N08 / # 17</t>
  </si>
  <si>
    <t>08N08 / # 59</t>
  </si>
  <si>
    <t>Clearing &amp; Grubbing, Disposal of Tops and Limbs-CHIP, Logs-DECK, and Stumps-SCATTER or As Specified In The Drawings.</t>
  </si>
  <si>
    <t>08N20J / # 12</t>
  </si>
  <si>
    <t>08N20J / # 11</t>
  </si>
  <si>
    <t>08N20J / # 37</t>
  </si>
  <si>
    <t>08N20J / # 10</t>
  </si>
  <si>
    <t>08N20J / # 102</t>
  </si>
  <si>
    <t>08N20J / # 103</t>
  </si>
  <si>
    <t>08N21 / # 21</t>
  </si>
  <si>
    <t>08N21 / # 22</t>
  </si>
  <si>
    <t>08N14 / # 18</t>
  </si>
  <si>
    <t>08N14 / # 9</t>
  </si>
  <si>
    <t>08N03D / # 5</t>
  </si>
  <si>
    <t>08N03D / # 6</t>
  </si>
  <si>
    <t>08N30 / # 01</t>
  </si>
  <si>
    <t>08N30 / # 104</t>
  </si>
  <si>
    <t>OPTIONAL WORK SITE - 3</t>
  </si>
  <si>
    <t>OPTIONAL WORK SITE - 19</t>
  </si>
  <si>
    <t>OPTIONAL WORK SITE - 27</t>
  </si>
  <si>
    <t>08N20C / #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</si>
</sst>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#.####"/>
  </numFmts>
  <fonts count="15">
    <font>
      <sz val="10"/>
      <name val="Arial"/>
    </font>
    <font>
      <sz val="10"/>
      <name val="Arial"/>
      <family val="2"/>
    </font>
    <font>
      <sz val="12"/>
      <name val="AvantGarde Md BT"/>
      <family val="2"/>
    </font>
    <font>
      <sz val="12"/>
      <name val="Arial"/>
      <family val="2"/>
    </font>
    <font>
      <sz val="10"/>
      <name val="AvantGarde Md BT"/>
      <family val="2"/>
    </font>
    <font>
      <sz val="10"/>
      <name val="Arial"/>
      <family val="2"/>
    </font>
    <font>
      <sz val="8"/>
      <name val="AvantGarde Md BT"/>
    </font>
    <font>
      <sz val="9"/>
      <name val="AvantGarde Md BT"/>
      <family val="2"/>
    </font>
    <font>
      <sz val="9"/>
      <name val="Arial"/>
      <family val="2"/>
    </font>
    <font>
      <sz val="11"/>
      <name val="AvantGarde Md BT"/>
      <family val="2"/>
    </font>
    <font>
      <i/>
      <sz val="10"/>
      <name val="AvantGarde Md BT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AvantGarde Md BT"/>
    </font>
    <font>
      <b/>
      <sz val="12"/>
      <name val="AvantGarde Md BT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darkDown"/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68">
    <xf numFmtId="0" fontId="0" fillId="0" borderId="0" xfId="0"/>
    <xf numFmtId="0" fontId="4" fillId="0" borderId="6" xfId="0" applyFont="1" applyBorder="1"/>
    <xf numFmtId="0" fontId="4" fillId="0" borderId="11" xfId="0" applyFont="1" applyBorder="1"/>
    <xf numFmtId="2" fontId="0" fillId="2" borderId="10" xfId="0" applyNumberFormat="1" applyFill="1" applyBorder="1" applyAlignment="1">
      <alignment horizontal="center" vertical="center"/>
    </xf>
    <xf numFmtId="0" fontId="4" fillId="0" borderId="12" xfId="0" applyFont="1" applyBorder="1"/>
    <xf numFmtId="2" fontId="0" fillId="2" borderId="16" xfId="0" applyNumberForma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164" fontId="0" fillId="0" borderId="9" xfId="0" applyNumberFormat="1" applyBorder="1" applyAlignment="1">
      <alignment horizontal="center" vertical="center"/>
    </xf>
    <xf numFmtId="44" fontId="0" fillId="0" borderId="9" xfId="0" applyNumberFormat="1" applyBorder="1" applyAlignment="1">
      <alignment vertical="center"/>
    </xf>
    <xf numFmtId="44" fontId="0" fillId="0" borderId="2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44" fontId="0" fillId="0" borderId="10" xfId="0" applyNumberFormat="1" applyBorder="1" applyAlignment="1">
      <alignment vertical="center"/>
    </xf>
    <xf numFmtId="0" fontId="4" fillId="0" borderId="9" xfId="0" applyFont="1" applyBorder="1"/>
    <xf numFmtId="44" fontId="0" fillId="0" borderId="10" xfId="0" applyNumberFormat="1" applyBorder="1"/>
    <xf numFmtId="0" fontId="3" fillId="0" borderId="0" xfId="0" applyFont="1"/>
    <xf numFmtId="0" fontId="12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44" fontId="5" fillId="0" borderId="10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9" xfId="0" applyFont="1" applyBorder="1"/>
    <xf numFmtId="0" fontId="0" fillId="2" borderId="21" xfId="0" applyFill="1" applyBorder="1" applyAlignment="1">
      <alignment horizontal="center"/>
    </xf>
    <xf numFmtId="0" fontId="3" fillId="0" borderId="0" xfId="0" applyFont="1" applyFill="1" applyBorder="1"/>
    <xf numFmtId="0" fontId="1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44" fontId="0" fillId="0" borderId="10" xfId="0" applyNumberForma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2" borderId="22" xfId="0" applyNumberFormat="1" applyFill="1" applyBorder="1" applyAlignment="1">
      <alignment horizontal="center" vertical="center"/>
    </xf>
    <xf numFmtId="0" fontId="0" fillId="0" borderId="0" xfId="0" applyBorder="1"/>
    <xf numFmtId="0" fontId="0" fillId="2" borderId="8" xfId="0" applyFill="1" applyBorder="1" applyAlignment="1">
      <alignment horizontal="center"/>
    </xf>
    <xf numFmtId="0" fontId="4" fillId="0" borderId="13" xfId="0" applyFont="1" applyBorder="1"/>
    <xf numFmtId="44" fontId="0" fillId="0" borderId="14" xfId="0" applyNumberFormat="1" applyBorder="1"/>
    <xf numFmtId="0" fontId="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44" fontId="0" fillId="0" borderId="7" xfId="0" applyNumberFormat="1" applyBorder="1" applyAlignment="1">
      <alignment vertical="center"/>
    </xf>
    <xf numFmtId="44" fontId="0" fillId="0" borderId="8" xfId="0" applyNumberFormat="1" applyBorder="1" applyAlignment="1">
      <alignment vertical="center"/>
    </xf>
    <xf numFmtId="2" fontId="0" fillId="2" borderId="26" xfId="0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2" fontId="5" fillId="2" borderId="26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4" fontId="5" fillId="0" borderId="14" xfId="0" applyNumberFormat="1" applyFont="1" applyBorder="1"/>
    <xf numFmtId="0" fontId="9" fillId="0" borderId="0" xfId="0" applyFont="1" applyFill="1" applyBorder="1"/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5" xfId="0" applyFont="1" applyBorder="1"/>
    <xf numFmtId="44" fontId="0" fillId="0" borderId="16" xfId="0" applyNumberFormat="1" applyBorder="1"/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0" fillId="2" borderId="8" xfId="0" applyNumberFormat="1" applyFill="1" applyBorder="1" applyAlignment="1">
      <alignment horizontal="center" vertical="center"/>
    </xf>
    <xf numFmtId="44" fontId="0" fillId="0" borderId="9" xfId="0" applyNumberFormat="1" applyBorder="1" applyAlignment="1" applyProtection="1">
      <alignment vertical="center"/>
      <protection locked="0"/>
    </xf>
    <xf numFmtId="44" fontId="0" fillId="0" borderId="9" xfId="0" applyNumberFormat="1" applyBorder="1" applyAlignment="1" applyProtection="1">
      <alignment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3" borderId="12" xfId="0" applyFill="1" applyBorder="1" applyAlignment="1"/>
    <xf numFmtId="0" fontId="0" fillId="3" borderId="13" xfId="0" applyFill="1" applyBorder="1" applyAlignment="1"/>
    <xf numFmtId="0" fontId="5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13" fillId="0" borderId="9" xfId="0" applyNumberFormat="1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4" fillId="2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3" borderId="29" xfId="0" applyFont="1" applyFill="1" applyBorder="1" applyAlignment="1"/>
    <xf numFmtId="0" fontId="5" fillId="3" borderId="27" xfId="0" applyFont="1" applyFill="1" applyBorder="1" applyAlignment="1"/>
    <xf numFmtId="0" fontId="5" fillId="3" borderId="30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3" borderId="31" xfId="0" applyFill="1" applyBorder="1" applyAlignment="1"/>
    <xf numFmtId="0" fontId="0" fillId="3" borderId="15" xfId="0" applyFill="1" applyBorder="1" applyAlignment="1"/>
    <xf numFmtId="0" fontId="2" fillId="0" borderId="2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2" fillId="0" borderId="12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44" fontId="12" fillId="0" borderId="7" xfId="0" applyNumberFormat="1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 wrapText="1"/>
    </xf>
    <xf numFmtId="0" fontId="12" fillId="0" borderId="32" xfId="0" applyFont="1" applyFill="1" applyBorder="1" applyAlignment="1">
      <alignment horizontal="left" wrapText="1"/>
    </xf>
    <xf numFmtId="44" fontId="12" fillId="0" borderId="32" xfId="0" applyNumberFormat="1" applyFont="1" applyFill="1" applyBorder="1" applyAlignment="1">
      <alignment horizontal="left"/>
    </xf>
    <xf numFmtId="0" fontId="12" fillId="0" borderId="33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44" fontId="12" fillId="0" borderId="13" xfId="0" applyNumberFormat="1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0" fillId="3" borderId="11" xfId="0" applyFill="1" applyBorder="1" applyAlignment="1"/>
    <xf numFmtId="0" fontId="0" fillId="3" borderId="9" xfId="0" applyFill="1" applyBorder="1" applyAlignment="1"/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0" fillId="0" borderId="0" xfId="0" applyFont="1" applyBorder="1" applyAlignment="1"/>
    <xf numFmtId="0" fontId="11" fillId="0" borderId="0" xfId="0" applyFont="1" applyBorder="1" applyAlignment="1"/>
    <xf numFmtId="0" fontId="12" fillId="0" borderId="11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44" fontId="12" fillId="0" borderId="9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 horizontal="left" wrapText="1"/>
    </xf>
    <xf numFmtId="0" fontId="12" fillId="0" borderId="35" xfId="0" applyFont="1" applyFill="1" applyBorder="1" applyAlignment="1">
      <alignment horizontal="left" wrapText="1"/>
    </xf>
    <xf numFmtId="44" fontId="12" fillId="0" borderId="34" xfId="0" applyNumberFormat="1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>
    <pageSetUpPr fitToPage="1"/>
  </sheetPr>
  <dimension ref="A1:H467"/>
  <sheetViews>
    <sheetView showZeros="0" tabSelected="1" showRuler="0" view="pageBreakPreview" zoomScaleNormal="100" zoomScaleSheetLayoutView="100" workbookViewId="0">
      <selection sqref="A1:G1"/>
    </sheetView>
  </sheetViews>
  <sheetFormatPr defaultRowHeight="12.75"/>
  <cols>
    <col min="1" max="1" width="10" customWidth="1"/>
    <col min="2" max="2" width="57.140625" customWidth="1"/>
    <col min="3" max="3" width="9.5703125" customWidth="1"/>
    <col min="4" max="4" width="5.5703125" bestFit="1" customWidth="1"/>
    <col min="5" max="5" width="8.7109375" customWidth="1"/>
    <col min="6" max="6" width="13.5703125" customWidth="1"/>
    <col min="7" max="7" width="28.5703125" customWidth="1"/>
  </cols>
  <sheetData>
    <row r="1" spans="1:7" s="59" customFormat="1" ht="23.25" customHeight="1" thickBot="1">
      <c r="A1" s="109" t="s">
        <v>24</v>
      </c>
      <c r="B1" s="110"/>
      <c r="C1" s="110"/>
      <c r="D1" s="110"/>
      <c r="E1" s="110"/>
      <c r="F1" s="110"/>
      <c r="G1" s="111"/>
    </row>
    <row r="2" spans="1:7" s="59" customFormat="1" ht="23.25" customHeight="1" thickBot="1">
      <c r="A2" s="151" t="s">
        <v>26</v>
      </c>
      <c r="B2" s="152"/>
      <c r="C2" s="152"/>
      <c r="D2" s="152"/>
      <c r="E2" s="152"/>
      <c r="F2" s="152"/>
      <c r="G2" s="153"/>
    </row>
    <row r="3" spans="1:7" ht="12.75" customHeight="1">
      <c r="A3" s="25" t="s">
        <v>0</v>
      </c>
      <c r="B3" s="112" t="s">
        <v>42</v>
      </c>
      <c r="C3" s="112"/>
      <c r="D3" s="113"/>
      <c r="E3" s="114" t="s">
        <v>1</v>
      </c>
      <c r="F3" s="115"/>
      <c r="G3" s="26" t="s">
        <v>44</v>
      </c>
    </row>
    <row r="4" spans="1:7" ht="15.75">
      <c r="A4" s="2" t="s">
        <v>2</v>
      </c>
      <c r="B4" s="94" t="s">
        <v>43</v>
      </c>
      <c r="C4" s="95"/>
      <c r="D4" s="96"/>
      <c r="E4" s="99" t="s">
        <v>3</v>
      </c>
      <c r="F4" s="100"/>
      <c r="G4" s="3">
        <v>0.1</v>
      </c>
    </row>
    <row r="5" spans="1:7" ht="13.5" thickBot="1">
      <c r="A5" s="4" t="s">
        <v>4</v>
      </c>
      <c r="B5" s="81" t="s">
        <v>5</v>
      </c>
      <c r="C5" s="81"/>
      <c r="D5" s="82"/>
      <c r="E5" s="116" t="s">
        <v>6</v>
      </c>
      <c r="F5" s="117"/>
      <c r="G5" s="5" t="s">
        <v>45</v>
      </c>
    </row>
    <row r="6" spans="1:7">
      <c r="A6" s="85" t="s">
        <v>7</v>
      </c>
      <c r="B6" s="87" t="s">
        <v>8</v>
      </c>
      <c r="C6" s="79" t="s">
        <v>9</v>
      </c>
      <c r="D6" s="75" t="s">
        <v>21</v>
      </c>
      <c r="E6" s="71" t="s">
        <v>10</v>
      </c>
      <c r="F6" s="71" t="s">
        <v>22</v>
      </c>
      <c r="G6" s="73" t="s">
        <v>23</v>
      </c>
    </row>
    <row r="7" spans="1:7" ht="13.5" thickBot="1">
      <c r="A7" s="86"/>
      <c r="B7" s="88"/>
      <c r="C7" s="80"/>
      <c r="D7" s="72"/>
      <c r="E7" s="72"/>
      <c r="F7" s="72"/>
      <c r="G7" s="74"/>
    </row>
    <row r="8" spans="1:7" s="11" customFormat="1">
      <c r="A8" s="6">
        <v>15702</v>
      </c>
      <c r="B8" s="7" t="s">
        <v>75</v>
      </c>
      <c r="C8" s="62" t="s">
        <v>76</v>
      </c>
      <c r="D8" s="62" t="s">
        <v>77</v>
      </c>
      <c r="E8" s="8">
        <v>50</v>
      </c>
      <c r="F8" s="69">
        <v>0</v>
      </c>
      <c r="G8" s="10">
        <f t="shared" ref="G8:G13" si="0">E8*F8</f>
        <v>0</v>
      </c>
    </row>
    <row r="9" spans="1:7" s="11" customFormat="1">
      <c r="A9" s="12">
        <v>20401</v>
      </c>
      <c r="B9" s="13" t="s">
        <v>78</v>
      </c>
      <c r="C9" s="61" t="s">
        <v>76</v>
      </c>
      <c r="D9" s="61" t="s">
        <v>77</v>
      </c>
      <c r="E9" s="8">
        <v>25</v>
      </c>
      <c r="F9" s="69">
        <v>0</v>
      </c>
      <c r="G9" s="15">
        <f t="shared" si="0"/>
        <v>0</v>
      </c>
    </row>
    <row r="10" spans="1:7" s="11" customFormat="1">
      <c r="A10" s="12">
        <v>20402</v>
      </c>
      <c r="B10" s="13" t="s">
        <v>79</v>
      </c>
      <c r="C10" s="61" t="s">
        <v>76</v>
      </c>
      <c r="D10" s="61" t="s">
        <v>77</v>
      </c>
      <c r="E10" s="8">
        <v>75</v>
      </c>
      <c r="F10" s="69">
        <v>0</v>
      </c>
      <c r="G10" s="15">
        <f t="shared" si="0"/>
        <v>0</v>
      </c>
    </row>
    <row r="11" spans="1:7" s="11" customFormat="1" ht="25.5">
      <c r="A11" s="12">
        <v>20701</v>
      </c>
      <c r="B11" s="13" t="s">
        <v>80</v>
      </c>
      <c r="C11" s="61" t="s">
        <v>76</v>
      </c>
      <c r="D11" s="61" t="s">
        <v>81</v>
      </c>
      <c r="E11" s="8">
        <v>24</v>
      </c>
      <c r="F11" s="69">
        <v>0</v>
      </c>
      <c r="G11" s="15">
        <f t="shared" si="0"/>
        <v>0</v>
      </c>
    </row>
    <row r="12" spans="1:7" s="11" customFormat="1">
      <c r="A12" s="12">
        <v>30101</v>
      </c>
      <c r="B12" s="13" t="s">
        <v>82</v>
      </c>
      <c r="C12" s="61" t="s">
        <v>76</v>
      </c>
      <c r="D12" s="61" t="s">
        <v>81</v>
      </c>
      <c r="E12" s="8">
        <v>72</v>
      </c>
      <c r="F12" s="69">
        <v>0</v>
      </c>
      <c r="G12" s="15">
        <f t="shared" si="0"/>
        <v>0</v>
      </c>
    </row>
    <row r="13" spans="1:7" s="11" customFormat="1">
      <c r="A13" s="12">
        <v>30301</v>
      </c>
      <c r="B13" s="13" t="s">
        <v>83</v>
      </c>
      <c r="C13" s="61" t="s">
        <v>76</v>
      </c>
      <c r="D13" s="61" t="s">
        <v>84</v>
      </c>
      <c r="E13" s="8">
        <v>1</v>
      </c>
      <c r="F13" s="69">
        <v>0</v>
      </c>
      <c r="G13" s="15">
        <f t="shared" si="0"/>
        <v>0</v>
      </c>
    </row>
    <row r="14" spans="1:7" ht="13.5" thickBot="1">
      <c r="A14" s="76"/>
      <c r="B14" s="77"/>
      <c r="C14" s="77"/>
      <c r="D14" s="77"/>
      <c r="E14" s="77"/>
      <c r="F14" s="38" t="s">
        <v>11</v>
      </c>
      <c r="G14" s="39">
        <f>SUM(G8:G13)</f>
        <v>0</v>
      </c>
    </row>
    <row r="15" spans="1:7" ht="30" customHeight="1" thickBot="1">
      <c r="A15" s="89" t="s">
        <v>20</v>
      </c>
      <c r="B15" s="89"/>
      <c r="C15" s="89"/>
      <c r="D15" s="89"/>
      <c r="E15" s="89"/>
      <c r="F15" s="89"/>
      <c r="G15" s="89"/>
    </row>
    <row r="16" spans="1:7" ht="13.5" customHeight="1">
      <c r="A16" s="1" t="s">
        <v>0</v>
      </c>
      <c r="B16" s="90" t="str">
        <f>$B$3</f>
        <v>Bear Area - Power Fire Culvert Improvement and Erosion Control Project</v>
      </c>
      <c r="C16" s="90"/>
      <c r="D16" s="91"/>
      <c r="E16" s="92" t="s">
        <v>1</v>
      </c>
      <c r="F16" s="93"/>
      <c r="G16" s="48" t="s">
        <v>46</v>
      </c>
    </row>
    <row r="17" spans="1:7" ht="15.75">
      <c r="A17" s="2" t="s">
        <v>2</v>
      </c>
      <c r="B17" s="94" t="s">
        <v>47</v>
      </c>
      <c r="C17" s="95"/>
      <c r="D17" s="96"/>
      <c r="E17" s="97" t="s">
        <v>3</v>
      </c>
      <c r="F17" s="98"/>
      <c r="G17" s="5">
        <v>0.1</v>
      </c>
    </row>
    <row r="18" spans="1:7" ht="13.5" thickBot="1">
      <c r="A18" s="4" t="s">
        <v>4</v>
      </c>
      <c r="B18" s="81" t="str">
        <f>$B$5</f>
        <v>AMADOR</v>
      </c>
      <c r="C18" s="81"/>
      <c r="D18" s="82"/>
      <c r="E18" s="83" t="s">
        <v>6</v>
      </c>
      <c r="F18" s="84"/>
      <c r="G18" s="47" t="s">
        <v>45</v>
      </c>
    </row>
    <row r="19" spans="1:7" ht="12.75" customHeight="1">
      <c r="A19" s="85" t="s">
        <v>7</v>
      </c>
      <c r="B19" s="87" t="s">
        <v>8</v>
      </c>
      <c r="C19" s="79" t="s">
        <v>9</v>
      </c>
      <c r="D19" s="75" t="s">
        <v>21</v>
      </c>
      <c r="E19" s="71" t="s">
        <v>10</v>
      </c>
      <c r="F19" s="71" t="s">
        <v>22</v>
      </c>
      <c r="G19" s="73" t="s">
        <v>23</v>
      </c>
    </row>
    <row r="20" spans="1:7" ht="13.5" thickBot="1">
      <c r="A20" s="86"/>
      <c r="B20" s="88"/>
      <c r="C20" s="80"/>
      <c r="D20" s="72"/>
      <c r="E20" s="72"/>
      <c r="F20" s="72"/>
      <c r="G20" s="74"/>
    </row>
    <row r="21" spans="1:7" s="11" customFormat="1">
      <c r="A21" s="12">
        <v>15701</v>
      </c>
      <c r="B21" s="13" t="s">
        <v>85</v>
      </c>
      <c r="C21" s="55" t="s">
        <v>76</v>
      </c>
      <c r="D21" s="55" t="s">
        <v>84</v>
      </c>
      <c r="E21" s="8">
        <v>1</v>
      </c>
      <c r="F21" s="69">
        <v>0</v>
      </c>
      <c r="G21" s="15">
        <f t="shared" ref="G21:G28" si="1">E21*F21</f>
        <v>0</v>
      </c>
    </row>
    <row r="22" spans="1:7" s="11" customFormat="1" ht="25.5">
      <c r="A22" s="12">
        <v>20101</v>
      </c>
      <c r="B22" s="13" t="s">
        <v>86</v>
      </c>
      <c r="C22" s="55" t="s">
        <v>87</v>
      </c>
      <c r="D22" s="55" t="s">
        <v>84</v>
      </c>
      <c r="E22" s="8">
        <v>1</v>
      </c>
      <c r="F22" s="69">
        <v>0</v>
      </c>
      <c r="G22" s="15">
        <f t="shared" si="1"/>
        <v>0</v>
      </c>
    </row>
    <row r="23" spans="1:7" s="11" customFormat="1" ht="25.5">
      <c r="A23" s="12">
        <v>20411</v>
      </c>
      <c r="B23" s="13" t="s">
        <v>88</v>
      </c>
      <c r="C23" s="55" t="s">
        <v>76</v>
      </c>
      <c r="D23" s="55" t="s">
        <v>77</v>
      </c>
      <c r="E23" s="8">
        <v>50</v>
      </c>
      <c r="F23" s="69">
        <v>0</v>
      </c>
      <c r="G23" s="15">
        <f t="shared" si="1"/>
        <v>0</v>
      </c>
    </row>
    <row r="24" spans="1:7" s="11" customFormat="1">
      <c r="A24" s="12">
        <v>25101</v>
      </c>
      <c r="B24" s="13" t="s">
        <v>89</v>
      </c>
      <c r="C24" s="55" t="s">
        <v>76</v>
      </c>
      <c r="D24" s="55" t="s">
        <v>90</v>
      </c>
      <c r="E24" s="8">
        <v>40</v>
      </c>
      <c r="F24" s="69">
        <v>0</v>
      </c>
      <c r="G24" s="15">
        <f t="shared" si="1"/>
        <v>0</v>
      </c>
    </row>
    <row r="25" spans="1:7" s="11" customFormat="1">
      <c r="A25" s="12">
        <v>30101</v>
      </c>
      <c r="B25" s="13" t="s">
        <v>82</v>
      </c>
      <c r="C25" s="55" t="s">
        <v>76</v>
      </c>
      <c r="D25" s="55" t="s">
        <v>81</v>
      </c>
      <c r="E25" s="8">
        <v>48</v>
      </c>
      <c r="F25" s="69">
        <v>0</v>
      </c>
      <c r="G25" s="15">
        <f t="shared" si="1"/>
        <v>0</v>
      </c>
    </row>
    <row r="26" spans="1:7" s="11" customFormat="1">
      <c r="A26" s="12">
        <v>30301</v>
      </c>
      <c r="B26" s="13" t="s">
        <v>83</v>
      </c>
      <c r="C26" s="55" t="s">
        <v>76</v>
      </c>
      <c r="D26" s="55" t="s">
        <v>84</v>
      </c>
      <c r="E26" s="8">
        <v>1</v>
      </c>
      <c r="F26" s="69">
        <v>0</v>
      </c>
      <c r="G26" s="15">
        <f t="shared" si="1"/>
        <v>0</v>
      </c>
    </row>
    <row r="27" spans="1:7" s="11" customFormat="1" ht="25.5">
      <c r="A27" s="12">
        <v>60206</v>
      </c>
      <c r="B27" s="13" t="s">
        <v>91</v>
      </c>
      <c r="C27" s="55" t="s">
        <v>76</v>
      </c>
      <c r="D27" s="55" t="s">
        <v>77</v>
      </c>
      <c r="E27" s="8">
        <v>30</v>
      </c>
      <c r="F27" s="69">
        <v>0</v>
      </c>
      <c r="G27" s="15">
        <f t="shared" si="1"/>
        <v>0</v>
      </c>
    </row>
    <row r="28" spans="1:7" s="11" customFormat="1">
      <c r="A28" s="12">
        <v>60216</v>
      </c>
      <c r="B28" s="13" t="s">
        <v>92</v>
      </c>
      <c r="C28" s="55" t="s">
        <v>76</v>
      </c>
      <c r="D28" s="55" t="s">
        <v>93</v>
      </c>
      <c r="E28" s="8">
        <v>1</v>
      </c>
      <c r="F28" s="69">
        <v>0</v>
      </c>
      <c r="G28" s="15">
        <f t="shared" si="1"/>
        <v>0</v>
      </c>
    </row>
    <row r="29" spans="1:7" ht="13.5" thickBot="1">
      <c r="A29" s="76"/>
      <c r="B29" s="77"/>
      <c r="C29" s="77"/>
      <c r="D29" s="77"/>
      <c r="E29" s="77"/>
      <c r="F29" s="38" t="s">
        <v>11</v>
      </c>
      <c r="G29" s="39">
        <f>SUM(G21:G28)</f>
        <v>0</v>
      </c>
    </row>
    <row r="30" spans="1:7" ht="30" customHeight="1" thickBot="1">
      <c r="A30" s="89" t="s">
        <v>20</v>
      </c>
      <c r="B30" s="89"/>
      <c r="C30" s="89"/>
      <c r="D30" s="89"/>
      <c r="E30" s="89"/>
      <c r="F30" s="89"/>
      <c r="G30" s="89"/>
    </row>
    <row r="31" spans="1:7" ht="13.5" customHeight="1">
      <c r="A31" s="1" t="s">
        <v>0</v>
      </c>
      <c r="B31" s="90" t="str">
        <f>$B$3</f>
        <v>Bear Area - Power Fire Culvert Improvement and Erosion Control Project</v>
      </c>
      <c r="C31" s="90"/>
      <c r="D31" s="91"/>
      <c r="E31" s="92" t="s">
        <v>1</v>
      </c>
      <c r="F31" s="93"/>
      <c r="G31" s="46" t="s">
        <v>48</v>
      </c>
    </row>
    <row r="32" spans="1:7" ht="17.25" customHeight="1">
      <c r="A32" s="2" t="s">
        <v>2</v>
      </c>
      <c r="B32" s="94" t="s">
        <v>122</v>
      </c>
      <c r="C32" s="95"/>
      <c r="D32" s="96"/>
      <c r="E32" s="97" t="s">
        <v>3</v>
      </c>
      <c r="F32" s="98"/>
      <c r="G32" s="5">
        <v>0.2</v>
      </c>
    </row>
    <row r="33" spans="1:7" ht="13.5" customHeight="1" thickBot="1">
      <c r="A33" s="4" t="s">
        <v>4</v>
      </c>
      <c r="B33" s="81" t="str">
        <f>$B$5</f>
        <v>AMADOR</v>
      </c>
      <c r="C33" s="81"/>
      <c r="D33" s="82"/>
      <c r="E33" s="83" t="s">
        <v>6</v>
      </c>
      <c r="F33" s="84"/>
      <c r="G33" s="47" t="s">
        <v>45</v>
      </c>
    </row>
    <row r="34" spans="1:7" ht="13.5" customHeight="1">
      <c r="A34" s="85" t="s">
        <v>7</v>
      </c>
      <c r="B34" s="87" t="s">
        <v>8</v>
      </c>
      <c r="C34" s="79" t="s">
        <v>9</v>
      </c>
      <c r="D34" s="75" t="s">
        <v>21</v>
      </c>
      <c r="E34" s="71" t="s">
        <v>10</v>
      </c>
      <c r="F34" s="71" t="s">
        <v>22</v>
      </c>
      <c r="G34" s="73" t="s">
        <v>23</v>
      </c>
    </row>
    <row r="35" spans="1:7" ht="15.75" customHeight="1" thickBot="1">
      <c r="A35" s="86"/>
      <c r="B35" s="88"/>
      <c r="C35" s="80"/>
      <c r="D35" s="72"/>
      <c r="E35" s="72"/>
      <c r="F35" s="72"/>
      <c r="G35" s="74"/>
    </row>
    <row r="36" spans="1:7" s="11" customFormat="1" ht="15" customHeight="1">
      <c r="A36" s="12">
        <v>15701</v>
      </c>
      <c r="B36" s="13" t="s">
        <v>85</v>
      </c>
      <c r="C36" s="58" t="s">
        <v>76</v>
      </c>
      <c r="D36" s="58" t="s">
        <v>84</v>
      </c>
      <c r="E36" s="8">
        <v>1</v>
      </c>
      <c r="F36" s="69">
        <v>0</v>
      </c>
      <c r="G36" s="15">
        <f t="shared" ref="G36:G57" si="2">E36*F36</f>
        <v>0</v>
      </c>
    </row>
    <row r="37" spans="1:7" s="11" customFormat="1">
      <c r="A37" s="12">
        <v>20303</v>
      </c>
      <c r="B37" s="13" t="s">
        <v>94</v>
      </c>
      <c r="C37" s="58" t="s">
        <v>76</v>
      </c>
      <c r="D37" s="58" t="s">
        <v>93</v>
      </c>
      <c r="E37" s="8">
        <v>1</v>
      </c>
      <c r="F37" s="69">
        <v>0</v>
      </c>
      <c r="G37" s="15">
        <f t="shared" si="2"/>
        <v>0</v>
      </c>
    </row>
    <row r="38" spans="1:7" s="11" customFormat="1">
      <c r="A38" s="12">
        <v>25101</v>
      </c>
      <c r="B38" s="13" t="s">
        <v>89</v>
      </c>
      <c r="C38" s="58" t="s">
        <v>76</v>
      </c>
      <c r="D38" s="58" t="s">
        <v>90</v>
      </c>
      <c r="E38" s="8">
        <v>12</v>
      </c>
      <c r="F38" s="69">
        <v>0</v>
      </c>
      <c r="G38" s="15">
        <f t="shared" si="2"/>
        <v>0</v>
      </c>
    </row>
    <row r="39" spans="1:7" s="11" customFormat="1">
      <c r="A39" s="12">
        <v>30101</v>
      </c>
      <c r="B39" s="13" t="s">
        <v>82</v>
      </c>
      <c r="C39" s="58" t="s">
        <v>76</v>
      </c>
      <c r="D39" s="58" t="s">
        <v>81</v>
      </c>
      <c r="E39" s="8">
        <v>24</v>
      </c>
      <c r="F39" s="69">
        <v>0</v>
      </c>
      <c r="G39" s="15">
        <f t="shared" si="2"/>
        <v>0</v>
      </c>
    </row>
    <row r="40" spans="1:7" s="11" customFormat="1">
      <c r="A40" s="12">
        <v>30301</v>
      </c>
      <c r="B40" s="13" t="s">
        <v>83</v>
      </c>
      <c r="C40" s="58" t="s">
        <v>76</v>
      </c>
      <c r="D40" s="58" t="s">
        <v>84</v>
      </c>
      <c r="E40" s="8">
        <v>1</v>
      </c>
      <c r="F40" s="69">
        <v>0</v>
      </c>
      <c r="G40" s="15">
        <f t="shared" si="2"/>
        <v>0</v>
      </c>
    </row>
    <row r="41" spans="1:7" s="11" customFormat="1" ht="25.5">
      <c r="A41" s="12">
        <v>60205</v>
      </c>
      <c r="B41" s="13" t="s">
        <v>95</v>
      </c>
      <c r="C41" s="58" t="s">
        <v>76</v>
      </c>
      <c r="D41" s="58" t="s">
        <v>77</v>
      </c>
      <c r="E41" s="8">
        <v>30</v>
      </c>
      <c r="F41" s="69">
        <v>0</v>
      </c>
      <c r="G41" s="15">
        <f t="shared" si="2"/>
        <v>0</v>
      </c>
    </row>
    <row r="42" spans="1:7" s="11" customFormat="1">
      <c r="A42" s="12">
        <v>60215</v>
      </c>
      <c r="B42" s="13" t="s">
        <v>96</v>
      </c>
      <c r="C42" s="58" t="s">
        <v>76</v>
      </c>
      <c r="D42" s="58" t="s">
        <v>93</v>
      </c>
      <c r="E42" s="8">
        <v>1</v>
      </c>
      <c r="F42" s="69">
        <v>0</v>
      </c>
      <c r="G42" s="15">
        <f t="shared" si="2"/>
        <v>0</v>
      </c>
    </row>
    <row r="43" spans="1:7" ht="13.5" thickBot="1">
      <c r="A43" s="76"/>
      <c r="B43" s="77"/>
      <c r="C43" s="77"/>
      <c r="D43" s="77"/>
      <c r="E43" s="77"/>
      <c r="F43" s="38" t="s">
        <v>11</v>
      </c>
      <c r="G43" s="39">
        <f>SUM(G36:G42)</f>
        <v>0</v>
      </c>
    </row>
    <row r="44" spans="1:7" s="11" customFormat="1" ht="26.25" customHeight="1" thickBot="1">
      <c r="A44" s="63"/>
      <c r="B44" s="64"/>
      <c r="C44" s="34"/>
      <c r="D44" s="34"/>
      <c r="E44" s="65"/>
      <c r="F44" s="66"/>
      <c r="G44" s="66"/>
    </row>
    <row r="45" spans="1:7" ht="13.5" customHeight="1">
      <c r="A45" s="1" t="s">
        <v>0</v>
      </c>
      <c r="B45" s="90" t="str">
        <f>$B$3</f>
        <v>Bear Area - Power Fire Culvert Improvement and Erosion Control Project</v>
      </c>
      <c r="C45" s="90"/>
      <c r="D45" s="91"/>
      <c r="E45" s="92" t="s">
        <v>1</v>
      </c>
      <c r="F45" s="93"/>
      <c r="G45" s="46" t="s">
        <v>48</v>
      </c>
    </row>
    <row r="46" spans="1:7" ht="17.25" customHeight="1">
      <c r="A46" s="2" t="s">
        <v>2</v>
      </c>
      <c r="B46" s="94" t="s">
        <v>123</v>
      </c>
      <c r="C46" s="95"/>
      <c r="D46" s="96"/>
      <c r="E46" s="97" t="s">
        <v>3</v>
      </c>
      <c r="F46" s="98"/>
      <c r="G46" s="5">
        <v>0.2</v>
      </c>
    </row>
    <row r="47" spans="1:7" ht="13.5" customHeight="1" thickBot="1">
      <c r="A47" s="4" t="s">
        <v>4</v>
      </c>
      <c r="B47" s="81" t="str">
        <f>$B$5</f>
        <v>AMADOR</v>
      </c>
      <c r="C47" s="81"/>
      <c r="D47" s="82"/>
      <c r="E47" s="83" t="s">
        <v>6</v>
      </c>
      <c r="F47" s="84"/>
      <c r="G47" s="47" t="s">
        <v>45</v>
      </c>
    </row>
    <row r="48" spans="1:7" ht="13.5" customHeight="1">
      <c r="A48" s="85" t="s">
        <v>7</v>
      </c>
      <c r="B48" s="87" t="s">
        <v>8</v>
      </c>
      <c r="C48" s="79" t="s">
        <v>9</v>
      </c>
      <c r="D48" s="75" t="s">
        <v>21</v>
      </c>
      <c r="E48" s="71" t="s">
        <v>10</v>
      </c>
      <c r="F48" s="71" t="s">
        <v>22</v>
      </c>
      <c r="G48" s="73" t="s">
        <v>23</v>
      </c>
    </row>
    <row r="49" spans="1:7" ht="15.75" customHeight="1" thickBot="1">
      <c r="A49" s="86"/>
      <c r="B49" s="88"/>
      <c r="C49" s="80"/>
      <c r="D49" s="72"/>
      <c r="E49" s="72"/>
      <c r="F49" s="72"/>
      <c r="G49" s="74"/>
    </row>
    <row r="50" spans="1:7" s="11" customFormat="1">
      <c r="A50" s="12">
        <v>15702</v>
      </c>
      <c r="B50" s="13" t="s">
        <v>75</v>
      </c>
      <c r="C50" s="50" t="s">
        <v>76</v>
      </c>
      <c r="D50" s="50" t="s">
        <v>77</v>
      </c>
      <c r="E50" s="8">
        <v>50</v>
      </c>
      <c r="F50" s="69">
        <v>0</v>
      </c>
      <c r="G50" s="15">
        <f t="shared" si="2"/>
        <v>0</v>
      </c>
    </row>
    <row r="51" spans="1:7" s="11" customFormat="1">
      <c r="A51" s="12">
        <v>20303</v>
      </c>
      <c r="B51" s="13" t="s">
        <v>94</v>
      </c>
      <c r="C51" s="50" t="s">
        <v>76</v>
      </c>
      <c r="D51" s="50" t="s">
        <v>93</v>
      </c>
      <c r="E51" s="8">
        <v>1</v>
      </c>
      <c r="F51" s="69">
        <v>0</v>
      </c>
      <c r="G51" s="15">
        <f t="shared" si="2"/>
        <v>0</v>
      </c>
    </row>
    <row r="52" spans="1:7" s="11" customFormat="1">
      <c r="A52" s="12">
        <v>20403</v>
      </c>
      <c r="B52" s="13" t="s">
        <v>102</v>
      </c>
      <c r="C52" s="50" t="s">
        <v>76</v>
      </c>
      <c r="D52" s="50" t="s">
        <v>93</v>
      </c>
      <c r="E52" s="8">
        <v>1</v>
      </c>
      <c r="F52" s="69">
        <v>0</v>
      </c>
      <c r="G52" s="15">
        <f t="shared" si="2"/>
        <v>0</v>
      </c>
    </row>
    <row r="53" spans="1:7" s="11" customFormat="1">
      <c r="A53" s="12">
        <v>25101</v>
      </c>
      <c r="B53" s="13" t="s">
        <v>89</v>
      </c>
      <c r="C53" s="50" t="s">
        <v>76</v>
      </c>
      <c r="D53" s="50" t="s">
        <v>90</v>
      </c>
      <c r="E53" s="8">
        <v>4</v>
      </c>
      <c r="F53" s="69">
        <v>0</v>
      </c>
      <c r="G53" s="15">
        <f t="shared" si="2"/>
        <v>0</v>
      </c>
    </row>
    <row r="54" spans="1:7" s="11" customFormat="1">
      <c r="A54" s="12">
        <v>30101</v>
      </c>
      <c r="B54" s="13" t="s">
        <v>82</v>
      </c>
      <c r="C54" s="50" t="s">
        <v>76</v>
      </c>
      <c r="D54" s="50" t="s">
        <v>81</v>
      </c>
      <c r="E54" s="8">
        <v>24</v>
      </c>
      <c r="F54" s="69">
        <v>0</v>
      </c>
      <c r="G54" s="15">
        <f t="shared" si="2"/>
        <v>0</v>
      </c>
    </row>
    <row r="55" spans="1:7" s="11" customFormat="1">
      <c r="A55" s="12">
        <v>30301</v>
      </c>
      <c r="B55" s="13" t="s">
        <v>83</v>
      </c>
      <c r="C55" s="50" t="s">
        <v>76</v>
      </c>
      <c r="D55" s="50" t="s">
        <v>84</v>
      </c>
      <c r="E55" s="8">
        <v>1</v>
      </c>
      <c r="F55" s="69">
        <v>0</v>
      </c>
      <c r="G55" s="15">
        <f t="shared" si="2"/>
        <v>0</v>
      </c>
    </row>
    <row r="56" spans="1:7" s="11" customFormat="1" ht="25.5">
      <c r="A56" s="12">
        <v>60204</v>
      </c>
      <c r="B56" s="13" t="s">
        <v>111</v>
      </c>
      <c r="C56" s="50" t="s">
        <v>76</v>
      </c>
      <c r="D56" s="50" t="s">
        <v>77</v>
      </c>
      <c r="E56" s="8">
        <v>30</v>
      </c>
      <c r="F56" s="69">
        <v>0</v>
      </c>
      <c r="G56" s="15">
        <f t="shared" si="2"/>
        <v>0</v>
      </c>
    </row>
    <row r="57" spans="1:7" s="11" customFormat="1">
      <c r="A57" s="12">
        <v>60214</v>
      </c>
      <c r="B57" s="13" t="s">
        <v>112</v>
      </c>
      <c r="C57" s="50" t="s">
        <v>76</v>
      </c>
      <c r="D57" s="50" t="s">
        <v>93</v>
      </c>
      <c r="E57" s="8">
        <v>1</v>
      </c>
      <c r="F57" s="69">
        <v>0</v>
      </c>
      <c r="G57" s="15">
        <f t="shared" si="2"/>
        <v>0</v>
      </c>
    </row>
    <row r="58" spans="1:7" ht="13.5" thickBot="1">
      <c r="A58" s="76"/>
      <c r="B58" s="77"/>
      <c r="C58" s="77"/>
      <c r="D58" s="77"/>
      <c r="E58" s="77"/>
      <c r="F58" s="38" t="s">
        <v>11</v>
      </c>
      <c r="G58" s="39">
        <f>SUM(G50:G57)</f>
        <v>0</v>
      </c>
    </row>
    <row r="59" spans="1:7" ht="21" customHeight="1" thickBot="1">
      <c r="A59" s="89" t="s">
        <v>20</v>
      </c>
      <c r="B59" s="89"/>
      <c r="C59" s="89"/>
      <c r="D59" s="89"/>
      <c r="E59" s="89"/>
      <c r="F59" s="89"/>
      <c r="G59" s="89"/>
    </row>
    <row r="60" spans="1:7" ht="13.5" customHeight="1">
      <c r="A60" s="1" t="s">
        <v>0</v>
      </c>
      <c r="B60" s="90" t="str">
        <f>$B$3</f>
        <v>Bear Area - Power Fire Culvert Improvement and Erosion Control Project</v>
      </c>
      <c r="C60" s="90"/>
      <c r="D60" s="91"/>
      <c r="E60" s="92" t="s">
        <v>1</v>
      </c>
      <c r="F60" s="93"/>
      <c r="G60" s="46" t="s">
        <v>49</v>
      </c>
    </row>
    <row r="61" spans="1:7" ht="15.75">
      <c r="A61" s="2" t="s">
        <v>2</v>
      </c>
      <c r="B61" s="94" t="s">
        <v>50</v>
      </c>
      <c r="C61" s="95"/>
      <c r="D61" s="96"/>
      <c r="E61" s="97" t="s">
        <v>3</v>
      </c>
      <c r="F61" s="98"/>
      <c r="G61" s="5">
        <v>0.1</v>
      </c>
    </row>
    <row r="62" spans="1:7" ht="13.5" thickBot="1">
      <c r="A62" s="4" t="s">
        <v>4</v>
      </c>
      <c r="B62" s="81" t="str">
        <f>$B$5</f>
        <v>AMADOR</v>
      </c>
      <c r="C62" s="81"/>
      <c r="D62" s="82"/>
      <c r="E62" s="83" t="s">
        <v>6</v>
      </c>
      <c r="F62" s="84"/>
      <c r="G62" s="47" t="s">
        <v>45</v>
      </c>
    </row>
    <row r="63" spans="1:7" ht="12.75" customHeight="1">
      <c r="A63" s="85" t="s">
        <v>7</v>
      </c>
      <c r="B63" s="87" t="s">
        <v>8</v>
      </c>
      <c r="C63" s="79" t="s">
        <v>9</v>
      </c>
      <c r="D63" s="75" t="s">
        <v>21</v>
      </c>
      <c r="E63" s="71" t="s">
        <v>10</v>
      </c>
      <c r="F63" s="71" t="s">
        <v>22</v>
      </c>
      <c r="G63" s="73" t="s">
        <v>23</v>
      </c>
    </row>
    <row r="64" spans="1:7" ht="13.5" thickBot="1">
      <c r="A64" s="86"/>
      <c r="B64" s="88"/>
      <c r="C64" s="80"/>
      <c r="D64" s="72"/>
      <c r="E64" s="72"/>
      <c r="F64" s="72"/>
      <c r="G64" s="74"/>
    </row>
    <row r="65" spans="1:7" s="11" customFormat="1">
      <c r="A65" s="12">
        <v>15701</v>
      </c>
      <c r="B65" s="13" t="s">
        <v>85</v>
      </c>
      <c r="C65" s="50" t="s">
        <v>76</v>
      </c>
      <c r="D65" s="50" t="s">
        <v>84</v>
      </c>
      <c r="E65" s="8">
        <v>1</v>
      </c>
      <c r="F65" s="69">
        <v>0</v>
      </c>
      <c r="G65" s="15">
        <f t="shared" ref="G65:G72" si="3">E65*F65</f>
        <v>0</v>
      </c>
    </row>
    <row r="66" spans="1:7" s="11" customFormat="1" ht="25.5">
      <c r="A66" s="12">
        <v>20101</v>
      </c>
      <c r="B66" s="13" t="s">
        <v>124</v>
      </c>
      <c r="C66" s="50" t="s">
        <v>87</v>
      </c>
      <c r="D66" s="50" t="s">
        <v>84</v>
      </c>
      <c r="E66" s="8">
        <v>1</v>
      </c>
      <c r="F66" s="69">
        <v>0</v>
      </c>
      <c r="G66" s="15">
        <f t="shared" si="3"/>
        <v>0</v>
      </c>
    </row>
    <row r="67" spans="1:7" s="11" customFormat="1">
      <c r="A67" s="12">
        <v>20303</v>
      </c>
      <c r="B67" s="13" t="s">
        <v>94</v>
      </c>
      <c r="C67" s="50" t="s">
        <v>76</v>
      </c>
      <c r="D67" s="50" t="s">
        <v>93</v>
      </c>
      <c r="E67" s="8">
        <v>1</v>
      </c>
      <c r="F67" s="69">
        <v>0</v>
      </c>
      <c r="G67" s="15">
        <f t="shared" si="3"/>
        <v>0</v>
      </c>
    </row>
    <row r="68" spans="1:7" s="11" customFormat="1">
      <c r="A68" s="12">
        <v>25101</v>
      </c>
      <c r="B68" s="13" t="s">
        <v>89</v>
      </c>
      <c r="C68" s="50" t="s">
        <v>76</v>
      </c>
      <c r="D68" s="50" t="s">
        <v>90</v>
      </c>
      <c r="E68" s="8">
        <v>40</v>
      </c>
      <c r="F68" s="69">
        <v>0</v>
      </c>
      <c r="G68" s="15">
        <f t="shared" si="3"/>
        <v>0</v>
      </c>
    </row>
    <row r="69" spans="1:7" s="11" customFormat="1">
      <c r="A69" s="12">
        <v>30101</v>
      </c>
      <c r="B69" s="13" t="s">
        <v>82</v>
      </c>
      <c r="C69" s="50" t="s">
        <v>76</v>
      </c>
      <c r="D69" s="50" t="s">
        <v>81</v>
      </c>
      <c r="E69" s="8">
        <v>96</v>
      </c>
      <c r="F69" s="69">
        <v>0</v>
      </c>
      <c r="G69" s="15">
        <f t="shared" si="3"/>
        <v>0</v>
      </c>
    </row>
    <row r="70" spans="1:7" s="11" customFormat="1">
      <c r="A70" s="12">
        <v>30301</v>
      </c>
      <c r="B70" s="13" t="s">
        <v>83</v>
      </c>
      <c r="C70" s="50" t="s">
        <v>76</v>
      </c>
      <c r="D70" s="50" t="s">
        <v>84</v>
      </c>
      <c r="E70" s="8">
        <v>1</v>
      </c>
      <c r="F70" s="69">
        <v>0</v>
      </c>
      <c r="G70" s="15">
        <f t="shared" si="3"/>
        <v>0</v>
      </c>
    </row>
    <row r="71" spans="1:7" s="11" customFormat="1" ht="25.5">
      <c r="A71" s="12">
        <v>60205</v>
      </c>
      <c r="B71" s="13" t="s">
        <v>95</v>
      </c>
      <c r="C71" s="50" t="s">
        <v>76</v>
      </c>
      <c r="D71" s="50" t="s">
        <v>77</v>
      </c>
      <c r="E71" s="8">
        <v>60</v>
      </c>
      <c r="F71" s="69">
        <v>0</v>
      </c>
      <c r="G71" s="15">
        <f t="shared" si="3"/>
        <v>0</v>
      </c>
    </row>
    <row r="72" spans="1:7" s="11" customFormat="1">
      <c r="A72" s="12">
        <v>60215</v>
      </c>
      <c r="B72" s="13" t="s">
        <v>96</v>
      </c>
      <c r="C72" s="50" t="s">
        <v>76</v>
      </c>
      <c r="D72" s="50" t="s">
        <v>93</v>
      </c>
      <c r="E72" s="8">
        <v>1</v>
      </c>
      <c r="F72" s="69">
        <v>0</v>
      </c>
      <c r="G72" s="15">
        <f t="shared" si="3"/>
        <v>0</v>
      </c>
    </row>
    <row r="73" spans="1:7" ht="13.5" thickBot="1">
      <c r="A73" s="76"/>
      <c r="B73" s="77"/>
      <c r="C73" s="77"/>
      <c r="D73" s="77"/>
      <c r="E73" s="77"/>
      <c r="F73" s="38" t="s">
        <v>11</v>
      </c>
      <c r="G73" s="39">
        <f>SUM(G65:G72)</f>
        <v>0</v>
      </c>
    </row>
    <row r="74" spans="1:7" ht="21" customHeight="1" thickBot="1">
      <c r="A74" s="89" t="s">
        <v>20</v>
      </c>
      <c r="B74" s="89"/>
      <c r="C74" s="89"/>
      <c r="D74" s="89"/>
      <c r="E74" s="89"/>
      <c r="F74" s="89"/>
      <c r="G74" s="89"/>
    </row>
    <row r="75" spans="1:7" ht="13.5" customHeight="1">
      <c r="A75" s="1" t="s">
        <v>0</v>
      </c>
      <c r="B75" s="90" t="str">
        <f>$B$3</f>
        <v>Bear Area - Power Fire Culvert Improvement and Erosion Control Project</v>
      </c>
      <c r="C75" s="90"/>
      <c r="D75" s="91"/>
      <c r="E75" s="92" t="s">
        <v>1</v>
      </c>
      <c r="F75" s="93"/>
      <c r="G75" s="46" t="s">
        <v>51</v>
      </c>
    </row>
    <row r="76" spans="1:7" ht="15.75">
      <c r="A76" s="2" t="s">
        <v>2</v>
      </c>
      <c r="B76" s="94" t="s">
        <v>52</v>
      </c>
      <c r="C76" s="95"/>
      <c r="D76" s="96"/>
      <c r="E76" s="97" t="s">
        <v>3</v>
      </c>
      <c r="F76" s="98"/>
      <c r="G76" s="5">
        <v>0.1</v>
      </c>
    </row>
    <row r="77" spans="1:7" ht="13.5" thickBot="1">
      <c r="A77" s="4" t="s">
        <v>4</v>
      </c>
      <c r="B77" s="81" t="str">
        <f>$B$5</f>
        <v>AMADOR</v>
      </c>
      <c r="C77" s="81"/>
      <c r="D77" s="82"/>
      <c r="E77" s="83" t="s">
        <v>6</v>
      </c>
      <c r="F77" s="84"/>
      <c r="G77" s="47" t="s">
        <v>45</v>
      </c>
    </row>
    <row r="78" spans="1:7" ht="12.75" customHeight="1">
      <c r="A78" s="85" t="s">
        <v>7</v>
      </c>
      <c r="B78" s="87" t="s">
        <v>8</v>
      </c>
      <c r="C78" s="79" t="s">
        <v>9</v>
      </c>
      <c r="D78" s="75" t="s">
        <v>21</v>
      </c>
      <c r="E78" s="71" t="s">
        <v>10</v>
      </c>
      <c r="F78" s="71" t="s">
        <v>22</v>
      </c>
      <c r="G78" s="73" t="s">
        <v>23</v>
      </c>
    </row>
    <row r="79" spans="1:7" ht="13.5" thickBot="1">
      <c r="A79" s="86"/>
      <c r="B79" s="88"/>
      <c r="C79" s="80"/>
      <c r="D79" s="72"/>
      <c r="E79" s="72"/>
      <c r="F79" s="72"/>
      <c r="G79" s="74"/>
    </row>
    <row r="80" spans="1:7" s="11" customFormat="1">
      <c r="A80" s="20">
        <v>15702</v>
      </c>
      <c r="B80" s="21" t="s">
        <v>75</v>
      </c>
      <c r="C80" s="51" t="s">
        <v>76</v>
      </c>
      <c r="D80" s="51" t="s">
        <v>77</v>
      </c>
      <c r="E80" s="8">
        <v>50</v>
      </c>
      <c r="F80" s="69">
        <v>0</v>
      </c>
      <c r="G80" s="22">
        <f t="shared" ref="G80:G89" si="4">E80*F80</f>
        <v>0</v>
      </c>
    </row>
    <row r="81" spans="1:7" s="11" customFormat="1" ht="25.5">
      <c r="A81" s="20">
        <v>20101</v>
      </c>
      <c r="B81" s="21" t="s">
        <v>86</v>
      </c>
      <c r="C81" s="51" t="s">
        <v>87</v>
      </c>
      <c r="D81" s="51" t="s">
        <v>84</v>
      </c>
      <c r="E81" s="8">
        <v>1</v>
      </c>
      <c r="F81" s="69">
        <v>0</v>
      </c>
      <c r="G81" s="22">
        <f t="shared" si="4"/>
        <v>0</v>
      </c>
    </row>
    <row r="82" spans="1:7" s="11" customFormat="1">
      <c r="A82" s="20">
        <v>20303</v>
      </c>
      <c r="B82" s="21" t="s">
        <v>94</v>
      </c>
      <c r="C82" s="51" t="s">
        <v>76</v>
      </c>
      <c r="D82" s="51" t="s">
        <v>93</v>
      </c>
      <c r="E82" s="8">
        <v>1</v>
      </c>
      <c r="F82" s="69">
        <v>0</v>
      </c>
      <c r="G82" s="22">
        <f t="shared" si="4"/>
        <v>0</v>
      </c>
    </row>
    <row r="83" spans="1:7" s="11" customFormat="1">
      <c r="A83" s="20">
        <v>20304</v>
      </c>
      <c r="B83" s="21" t="s">
        <v>97</v>
      </c>
      <c r="C83" s="51" t="s">
        <v>76</v>
      </c>
      <c r="D83" s="51" t="s">
        <v>98</v>
      </c>
      <c r="E83" s="8">
        <v>48</v>
      </c>
      <c r="F83" s="69">
        <v>0</v>
      </c>
      <c r="G83" s="22">
        <f t="shared" si="4"/>
        <v>0</v>
      </c>
    </row>
    <row r="84" spans="1:7" s="11" customFormat="1">
      <c r="A84" s="20">
        <v>25101</v>
      </c>
      <c r="B84" s="21" t="s">
        <v>89</v>
      </c>
      <c r="C84" s="51" t="s">
        <v>76</v>
      </c>
      <c r="D84" s="51" t="s">
        <v>90</v>
      </c>
      <c r="E84" s="8">
        <v>26</v>
      </c>
      <c r="F84" s="69">
        <v>0</v>
      </c>
      <c r="G84" s="22">
        <f t="shared" si="4"/>
        <v>0</v>
      </c>
    </row>
    <row r="85" spans="1:7" s="11" customFormat="1">
      <c r="A85" s="20">
        <v>30101</v>
      </c>
      <c r="B85" s="21" t="s">
        <v>82</v>
      </c>
      <c r="C85" s="51" t="s">
        <v>76</v>
      </c>
      <c r="D85" s="51" t="s">
        <v>81</v>
      </c>
      <c r="E85" s="8">
        <v>10</v>
      </c>
      <c r="F85" s="69">
        <v>0</v>
      </c>
      <c r="G85" s="22">
        <f t="shared" si="4"/>
        <v>0</v>
      </c>
    </row>
    <row r="86" spans="1:7" s="11" customFormat="1">
      <c r="A86" s="20">
        <v>30301</v>
      </c>
      <c r="B86" s="21" t="s">
        <v>83</v>
      </c>
      <c r="C86" s="51" t="s">
        <v>76</v>
      </c>
      <c r="D86" s="51" t="s">
        <v>84</v>
      </c>
      <c r="E86" s="23">
        <v>1</v>
      </c>
      <c r="F86" s="69">
        <v>0</v>
      </c>
      <c r="G86" s="22">
        <f t="shared" si="4"/>
        <v>0</v>
      </c>
    </row>
    <row r="87" spans="1:7" s="11" customFormat="1" ht="38.25">
      <c r="A87" s="20">
        <v>40401</v>
      </c>
      <c r="B87" s="21" t="s">
        <v>99</v>
      </c>
      <c r="C87" s="51" t="s">
        <v>76</v>
      </c>
      <c r="D87" s="51" t="s">
        <v>98</v>
      </c>
      <c r="E87" s="23">
        <v>48</v>
      </c>
      <c r="F87" s="69">
        <v>0</v>
      </c>
      <c r="G87" s="22">
        <f t="shared" si="4"/>
        <v>0</v>
      </c>
    </row>
    <row r="88" spans="1:7" s="11" customFormat="1" ht="25.5">
      <c r="A88" s="20">
        <v>60203</v>
      </c>
      <c r="B88" s="21" t="s">
        <v>100</v>
      </c>
      <c r="C88" s="51" t="s">
        <v>76</v>
      </c>
      <c r="D88" s="51" t="s">
        <v>77</v>
      </c>
      <c r="E88" s="23">
        <v>50</v>
      </c>
      <c r="F88" s="69">
        <v>0</v>
      </c>
      <c r="G88" s="22">
        <f t="shared" si="4"/>
        <v>0</v>
      </c>
    </row>
    <row r="89" spans="1:7" s="11" customFormat="1" ht="25.5">
      <c r="A89" s="20">
        <v>60501</v>
      </c>
      <c r="B89" s="21" t="s">
        <v>101</v>
      </c>
      <c r="C89" s="51" t="s">
        <v>76</v>
      </c>
      <c r="D89" s="51" t="s">
        <v>90</v>
      </c>
      <c r="E89" s="23">
        <v>3</v>
      </c>
      <c r="F89" s="69">
        <v>0</v>
      </c>
      <c r="G89" s="22">
        <f t="shared" si="4"/>
        <v>0</v>
      </c>
    </row>
    <row r="90" spans="1:7" ht="13.5" thickBot="1">
      <c r="A90" s="118"/>
      <c r="B90" s="119"/>
      <c r="C90" s="119"/>
      <c r="D90" s="119"/>
      <c r="E90" s="120"/>
      <c r="F90" s="38" t="s">
        <v>11</v>
      </c>
      <c r="G90" s="52">
        <f>SUM(G80:G89)</f>
        <v>0</v>
      </c>
    </row>
    <row r="91" spans="1:7" ht="21.75" customHeight="1" thickBot="1">
      <c r="A91" s="89" t="s">
        <v>20</v>
      </c>
      <c r="B91" s="89"/>
      <c r="C91" s="89"/>
      <c r="D91" s="89"/>
      <c r="E91" s="89"/>
      <c r="F91" s="89"/>
      <c r="G91" s="89"/>
    </row>
    <row r="92" spans="1:7" ht="13.5" customHeight="1">
      <c r="A92" s="1" t="s">
        <v>0</v>
      </c>
      <c r="B92" s="90" t="str">
        <f>$B$3</f>
        <v>Bear Area - Power Fire Culvert Improvement and Erosion Control Project</v>
      </c>
      <c r="C92" s="90"/>
      <c r="D92" s="91"/>
      <c r="E92" s="92" t="s">
        <v>1</v>
      </c>
      <c r="F92" s="93"/>
      <c r="G92" s="46" t="s">
        <v>53</v>
      </c>
    </row>
    <row r="93" spans="1:7" ht="15.75">
      <c r="A93" s="2" t="s">
        <v>2</v>
      </c>
      <c r="B93" s="94" t="s">
        <v>54</v>
      </c>
      <c r="C93" s="95"/>
      <c r="D93" s="96"/>
      <c r="E93" s="97" t="s">
        <v>3</v>
      </c>
      <c r="F93" s="98"/>
      <c r="G93" s="5">
        <v>0.1</v>
      </c>
    </row>
    <row r="94" spans="1:7" ht="13.5" thickBot="1">
      <c r="A94" s="4" t="s">
        <v>4</v>
      </c>
      <c r="B94" s="81" t="str">
        <f>$B$5</f>
        <v>AMADOR</v>
      </c>
      <c r="C94" s="81"/>
      <c r="D94" s="82"/>
      <c r="E94" s="83" t="s">
        <v>6</v>
      </c>
      <c r="F94" s="84"/>
      <c r="G94" s="47" t="s">
        <v>45</v>
      </c>
    </row>
    <row r="95" spans="1:7" ht="12.75" customHeight="1">
      <c r="A95" s="85" t="s">
        <v>7</v>
      </c>
      <c r="B95" s="87" t="s">
        <v>8</v>
      </c>
      <c r="C95" s="79" t="s">
        <v>9</v>
      </c>
      <c r="D95" s="75" t="s">
        <v>21</v>
      </c>
      <c r="E95" s="71" t="s">
        <v>10</v>
      </c>
      <c r="F95" s="71" t="s">
        <v>22</v>
      </c>
      <c r="G95" s="73" t="s">
        <v>23</v>
      </c>
    </row>
    <row r="96" spans="1:7" ht="13.5" thickBot="1">
      <c r="A96" s="86"/>
      <c r="B96" s="88"/>
      <c r="C96" s="80"/>
      <c r="D96" s="72"/>
      <c r="E96" s="72"/>
      <c r="F96" s="72"/>
      <c r="G96" s="74"/>
    </row>
    <row r="97" spans="1:7" s="11" customFormat="1">
      <c r="A97" s="12">
        <v>15702</v>
      </c>
      <c r="B97" s="13" t="s">
        <v>75</v>
      </c>
      <c r="C97" s="50" t="s">
        <v>76</v>
      </c>
      <c r="D97" s="50" t="s">
        <v>77</v>
      </c>
      <c r="E97" s="8">
        <v>50</v>
      </c>
      <c r="F97" s="69">
        <v>0</v>
      </c>
      <c r="G97" s="15">
        <f t="shared" ref="G97:G105" si="5">E97*F97</f>
        <v>0</v>
      </c>
    </row>
    <row r="98" spans="1:7" s="11" customFormat="1">
      <c r="A98" s="12">
        <v>20303</v>
      </c>
      <c r="B98" s="13" t="s">
        <v>94</v>
      </c>
      <c r="C98" s="50" t="s">
        <v>76</v>
      </c>
      <c r="D98" s="50" t="s">
        <v>93</v>
      </c>
      <c r="E98" s="8">
        <v>1</v>
      </c>
      <c r="F98" s="69">
        <v>0</v>
      </c>
      <c r="G98" s="15">
        <f t="shared" si="5"/>
        <v>0</v>
      </c>
    </row>
    <row r="99" spans="1:7" s="11" customFormat="1">
      <c r="A99" s="12">
        <v>20304</v>
      </c>
      <c r="B99" s="13" t="s">
        <v>97</v>
      </c>
      <c r="C99" s="50" t="s">
        <v>76</v>
      </c>
      <c r="D99" s="50" t="s">
        <v>98</v>
      </c>
      <c r="E99" s="8">
        <v>20</v>
      </c>
      <c r="F99" s="69">
        <v>0</v>
      </c>
      <c r="G99" s="15">
        <f t="shared" si="5"/>
        <v>0</v>
      </c>
    </row>
    <row r="100" spans="1:7" s="11" customFormat="1">
      <c r="A100" s="12">
        <v>20403</v>
      </c>
      <c r="B100" s="13" t="s">
        <v>102</v>
      </c>
      <c r="C100" s="50" t="s">
        <v>76</v>
      </c>
      <c r="D100" s="50" t="s">
        <v>93</v>
      </c>
      <c r="E100" s="8">
        <v>1</v>
      </c>
      <c r="F100" s="69">
        <v>0</v>
      </c>
      <c r="G100" s="15">
        <f t="shared" si="5"/>
        <v>0</v>
      </c>
    </row>
    <row r="101" spans="1:7" s="11" customFormat="1">
      <c r="A101" s="12">
        <v>30101</v>
      </c>
      <c r="B101" s="13" t="s">
        <v>82</v>
      </c>
      <c r="C101" s="50" t="s">
        <v>76</v>
      </c>
      <c r="D101" s="50" t="s">
        <v>81</v>
      </c>
      <c r="E101" s="8">
        <v>5</v>
      </c>
      <c r="F101" s="69">
        <v>0</v>
      </c>
      <c r="G101" s="15">
        <f t="shared" si="5"/>
        <v>0</v>
      </c>
    </row>
    <row r="102" spans="1:7" s="11" customFormat="1">
      <c r="A102" s="12">
        <v>30301</v>
      </c>
      <c r="B102" s="13" t="s">
        <v>83</v>
      </c>
      <c r="C102" s="50" t="s">
        <v>76</v>
      </c>
      <c r="D102" s="50" t="s">
        <v>84</v>
      </c>
      <c r="E102" s="8">
        <v>1</v>
      </c>
      <c r="F102" s="69">
        <v>0</v>
      </c>
      <c r="G102" s="15">
        <f t="shared" si="5"/>
        <v>0</v>
      </c>
    </row>
    <row r="103" spans="1:7" s="11" customFormat="1" ht="38.25">
      <c r="A103" s="12">
        <v>40401</v>
      </c>
      <c r="B103" s="13" t="s">
        <v>99</v>
      </c>
      <c r="C103" s="50" t="s">
        <v>76</v>
      </c>
      <c r="D103" s="50" t="s">
        <v>98</v>
      </c>
      <c r="E103" s="8">
        <v>20</v>
      </c>
      <c r="F103" s="69">
        <v>0</v>
      </c>
      <c r="G103" s="15">
        <f t="shared" si="5"/>
        <v>0</v>
      </c>
    </row>
    <row r="104" spans="1:7" s="11" customFormat="1" ht="25.5">
      <c r="A104" s="12">
        <v>60202</v>
      </c>
      <c r="B104" s="13" t="s">
        <v>103</v>
      </c>
      <c r="C104" s="50" t="s">
        <v>76</v>
      </c>
      <c r="D104" s="50" t="s">
        <v>77</v>
      </c>
      <c r="E104" s="8">
        <v>40</v>
      </c>
      <c r="F104" s="69">
        <v>0</v>
      </c>
      <c r="G104" s="15">
        <f t="shared" si="5"/>
        <v>0</v>
      </c>
    </row>
    <row r="105" spans="1:7" s="11" customFormat="1">
      <c r="A105" s="12">
        <v>60212</v>
      </c>
      <c r="B105" s="13" t="s">
        <v>104</v>
      </c>
      <c r="C105" s="50" t="s">
        <v>76</v>
      </c>
      <c r="D105" s="50" t="s">
        <v>93</v>
      </c>
      <c r="E105" s="8">
        <v>1</v>
      </c>
      <c r="F105" s="69">
        <v>0</v>
      </c>
      <c r="G105" s="15">
        <f t="shared" si="5"/>
        <v>0</v>
      </c>
    </row>
    <row r="106" spans="1:7" ht="13.5" thickBot="1">
      <c r="A106" s="76"/>
      <c r="B106" s="77"/>
      <c r="C106" s="77"/>
      <c r="D106" s="77"/>
      <c r="E106" s="77"/>
      <c r="F106" s="38" t="s">
        <v>11</v>
      </c>
      <c r="G106" s="39">
        <f>SUM(G97:G105)</f>
        <v>0</v>
      </c>
    </row>
    <row r="107" spans="1:7" ht="30" customHeight="1" thickBot="1">
      <c r="A107" s="89" t="s">
        <v>20</v>
      </c>
      <c r="B107" s="89"/>
      <c r="C107" s="89"/>
      <c r="D107" s="89"/>
      <c r="E107" s="89"/>
      <c r="F107" s="89"/>
      <c r="G107" s="89"/>
    </row>
    <row r="108" spans="1:7" ht="13.5" customHeight="1">
      <c r="A108" s="1" t="s">
        <v>0</v>
      </c>
      <c r="B108" s="90" t="str">
        <f>$B$3</f>
        <v>Bear Area - Power Fire Culvert Improvement and Erosion Control Project</v>
      </c>
      <c r="C108" s="90"/>
      <c r="D108" s="91"/>
      <c r="E108" s="92" t="s">
        <v>1</v>
      </c>
      <c r="F108" s="93"/>
      <c r="G108" s="46" t="s">
        <v>55</v>
      </c>
    </row>
    <row r="109" spans="1:7" ht="15.75">
      <c r="A109" s="2" t="s">
        <v>2</v>
      </c>
      <c r="B109" s="94" t="s">
        <v>56</v>
      </c>
      <c r="C109" s="95"/>
      <c r="D109" s="96"/>
      <c r="E109" s="97" t="s">
        <v>3</v>
      </c>
      <c r="F109" s="98"/>
      <c r="G109" s="5">
        <v>0.1</v>
      </c>
    </row>
    <row r="110" spans="1:7" ht="13.5" thickBot="1">
      <c r="A110" s="4" t="s">
        <v>4</v>
      </c>
      <c r="B110" s="81" t="str">
        <f>$B$5</f>
        <v>AMADOR</v>
      </c>
      <c r="C110" s="81"/>
      <c r="D110" s="82"/>
      <c r="E110" s="83" t="s">
        <v>6</v>
      </c>
      <c r="F110" s="84"/>
      <c r="G110" s="47" t="s">
        <v>45</v>
      </c>
    </row>
    <row r="111" spans="1:7" ht="12.75" customHeight="1">
      <c r="A111" s="85" t="s">
        <v>7</v>
      </c>
      <c r="B111" s="87" t="s">
        <v>8</v>
      </c>
      <c r="C111" s="79" t="s">
        <v>9</v>
      </c>
      <c r="D111" s="75" t="s">
        <v>21</v>
      </c>
      <c r="E111" s="71" t="s">
        <v>10</v>
      </c>
      <c r="F111" s="71" t="s">
        <v>22</v>
      </c>
      <c r="G111" s="73" t="s">
        <v>23</v>
      </c>
    </row>
    <row r="112" spans="1:7" ht="13.5" thickBot="1">
      <c r="A112" s="86"/>
      <c r="B112" s="88"/>
      <c r="C112" s="80"/>
      <c r="D112" s="72"/>
      <c r="E112" s="72"/>
      <c r="F112" s="72"/>
      <c r="G112" s="74"/>
    </row>
    <row r="113" spans="1:7" s="11" customFormat="1">
      <c r="A113" s="12">
        <v>15701</v>
      </c>
      <c r="B113" s="13" t="s">
        <v>85</v>
      </c>
      <c r="C113" s="50" t="s">
        <v>76</v>
      </c>
      <c r="D113" s="50" t="s">
        <v>84</v>
      </c>
      <c r="E113" s="8">
        <v>1</v>
      </c>
      <c r="F113" s="69">
        <v>0</v>
      </c>
      <c r="G113" s="15">
        <f t="shared" ref="G113:G123" si="6">E113*F113</f>
        <v>0</v>
      </c>
    </row>
    <row r="114" spans="1:7" s="11" customFormat="1" ht="25.5">
      <c r="A114" s="12">
        <v>20101</v>
      </c>
      <c r="B114" s="13" t="s">
        <v>86</v>
      </c>
      <c r="C114" s="50" t="s">
        <v>87</v>
      </c>
      <c r="D114" s="50" t="s">
        <v>84</v>
      </c>
      <c r="E114" s="8">
        <v>1</v>
      </c>
      <c r="F114" s="69">
        <v>0</v>
      </c>
      <c r="G114" s="15">
        <f t="shared" si="6"/>
        <v>0</v>
      </c>
    </row>
    <row r="115" spans="1:7" s="11" customFormat="1">
      <c r="A115" s="12">
        <v>20303</v>
      </c>
      <c r="B115" s="13" t="s">
        <v>94</v>
      </c>
      <c r="C115" s="50" t="s">
        <v>76</v>
      </c>
      <c r="D115" s="50" t="s">
        <v>93</v>
      </c>
      <c r="E115" s="8">
        <v>1</v>
      </c>
      <c r="F115" s="69">
        <v>0</v>
      </c>
      <c r="G115" s="15">
        <f t="shared" si="6"/>
        <v>0</v>
      </c>
    </row>
    <row r="116" spans="1:7" s="11" customFormat="1">
      <c r="A116" s="12">
        <v>20409</v>
      </c>
      <c r="B116" s="13" t="s">
        <v>105</v>
      </c>
      <c r="C116" s="50" t="s">
        <v>76</v>
      </c>
      <c r="D116" s="50" t="s">
        <v>93</v>
      </c>
      <c r="E116" s="8">
        <v>2</v>
      </c>
      <c r="F116" s="69">
        <v>0</v>
      </c>
      <c r="G116" s="15">
        <f t="shared" si="6"/>
        <v>0</v>
      </c>
    </row>
    <row r="117" spans="1:7" s="11" customFormat="1">
      <c r="A117" s="12">
        <v>25101</v>
      </c>
      <c r="B117" s="13" t="s">
        <v>89</v>
      </c>
      <c r="C117" s="50" t="s">
        <v>76</v>
      </c>
      <c r="D117" s="50" t="s">
        <v>90</v>
      </c>
      <c r="E117" s="8">
        <v>100</v>
      </c>
      <c r="F117" s="69">
        <v>0</v>
      </c>
      <c r="G117" s="15">
        <f t="shared" si="6"/>
        <v>0</v>
      </c>
    </row>
    <row r="118" spans="1:7" s="11" customFormat="1">
      <c r="A118" s="12">
        <v>30101</v>
      </c>
      <c r="B118" s="13" t="s">
        <v>82</v>
      </c>
      <c r="C118" s="50" t="s">
        <v>76</v>
      </c>
      <c r="D118" s="50" t="s">
        <v>81</v>
      </c>
      <c r="E118" s="8">
        <v>120</v>
      </c>
      <c r="F118" s="69">
        <v>0</v>
      </c>
      <c r="G118" s="15">
        <f t="shared" si="6"/>
        <v>0</v>
      </c>
    </row>
    <row r="119" spans="1:7" s="11" customFormat="1">
      <c r="A119" s="12">
        <v>30301</v>
      </c>
      <c r="B119" s="13" t="s">
        <v>83</v>
      </c>
      <c r="C119" s="50" t="s">
        <v>76</v>
      </c>
      <c r="D119" s="50" t="s">
        <v>84</v>
      </c>
      <c r="E119" s="8">
        <v>1</v>
      </c>
      <c r="F119" s="69">
        <v>0</v>
      </c>
      <c r="G119" s="15">
        <f t="shared" si="6"/>
        <v>0</v>
      </c>
    </row>
    <row r="120" spans="1:7" s="11" customFormat="1" ht="25.5">
      <c r="A120" s="12">
        <v>60210</v>
      </c>
      <c r="B120" s="13" t="s">
        <v>106</v>
      </c>
      <c r="C120" s="50" t="s">
        <v>76</v>
      </c>
      <c r="D120" s="50" t="s">
        <v>77</v>
      </c>
      <c r="E120" s="8">
        <v>50</v>
      </c>
      <c r="F120" s="69">
        <v>0</v>
      </c>
      <c r="G120" s="15">
        <f t="shared" si="6"/>
        <v>0</v>
      </c>
    </row>
    <row r="121" spans="1:7" s="11" customFormat="1">
      <c r="A121" s="12">
        <v>60220</v>
      </c>
      <c r="B121" s="13" t="s">
        <v>107</v>
      </c>
      <c r="C121" s="50" t="s">
        <v>76</v>
      </c>
      <c r="D121" s="50" t="s">
        <v>93</v>
      </c>
      <c r="E121" s="8">
        <v>1</v>
      </c>
      <c r="F121" s="69">
        <v>0</v>
      </c>
      <c r="G121" s="15">
        <f t="shared" si="6"/>
        <v>0</v>
      </c>
    </row>
    <row r="122" spans="1:7" s="11" customFormat="1">
      <c r="A122" s="12">
        <v>60702</v>
      </c>
      <c r="B122" s="13" t="s">
        <v>108</v>
      </c>
      <c r="C122" s="50" t="s">
        <v>76</v>
      </c>
      <c r="D122" s="50" t="s">
        <v>93</v>
      </c>
      <c r="E122" s="8">
        <v>1</v>
      </c>
      <c r="F122" s="69">
        <v>0</v>
      </c>
      <c r="G122" s="15">
        <f t="shared" si="6"/>
        <v>0</v>
      </c>
    </row>
    <row r="123" spans="1:7" s="11" customFormat="1">
      <c r="A123" s="12">
        <v>61903</v>
      </c>
      <c r="B123" s="13" t="s">
        <v>109</v>
      </c>
      <c r="C123" s="50" t="s">
        <v>76</v>
      </c>
      <c r="D123" s="50" t="s">
        <v>93</v>
      </c>
      <c r="E123" s="8">
        <v>4</v>
      </c>
      <c r="F123" s="69">
        <v>0</v>
      </c>
      <c r="G123" s="15">
        <f t="shared" si="6"/>
        <v>0</v>
      </c>
    </row>
    <row r="124" spans="1:7" ht="13.5" thickBot="1">
      <c r="A124" s="76"/>
      <c r="B124" s="77"/>
      <c r="C124" s="77"/>
      <c r="D124" s="77"/>
      <c r="E124" s="77"/>
      <c r="F124" s="38" t="s">
        <v>11</v>
      </c>
      <c r="G124" s="39">
        <f>SUM(G113:G123)</f>
        <v>0</v>
      </c>
    </row>
    <row r="125" spans="1:7" s="18" customFormat="1" ht="30" customHeight="1" thickBot="1">
      <c r="A125" s="89" t="s">
        <v>20</v>
      </c>
      <c r="B125" s="89"/>
      <c r="C125" s="89"/>
      <c r="D125" s="89"/>
      <c r="E125" s="89"/>
      <c r="F125" s="89"/>
      <c r="G125" s="89"/>
    </row>
    <row r="126" spans="1:7" s="18" customFormat="1" ht="15.75" customHeight="1">
      <c r="A126" s="1" t="s">
        <v>0</v>
      </c>
      <c r="B126" s="90" t="str">
        <f>$B$3</f>
        <v>Bear Area - Power Fire Culvert Improvement and Erosion Control Project</v>
      </c>
      <c r="C126" s="90"/>
      <c r="D126" s="91"/>
      <c r="E126" s="92" t="s">
        <v>1</v>
      </c>
      <c r="F126" s="93"/>
      <c r="G126" s="46" t="s">
        <v>57</v>
      </c>
    </row>
    <row r="127" spans="1:7" s="18" customFormat="1" ht="15.75">
      <c r="A127" s="2" t="s">
        <v>2</v>
      </c>
      <c r="B127" s="94" t="s">
        <v>126</v>
      </c>
      <c r="C127" s="95"/>
      <c r="D127" s="96"/>
      <c r="E127" s="97" t="s">
        <v>3</v>
      </c>
      <c r="F127" s="98"/>
      <c r="G127" s="5">
        <v>0.2</v>
      </c>
    </row>
    <row r="128" spans="1:7" s="18" customFormat="1" ht="15.75" thickBot="1">
      <c r="A128" s="4" t="s">
        <v>4</v>
      </c>
      <c r="B128" s="81" t="str">
        <f>$B$5</f>
        <v>AMADOR</v>
      </c>
      <c r="C128" s="81"/>
      <c r="D128" s="82"/>
      <c r="E128" s="83" t="s">
        <v>6</v>
      </c>
      <c r="F128" s="84"/>
      <c r="G128" s="47" t="s">
        <v>45</v>
      </c>
    </row>
    <row r="129" spans="1:7" s="18" customFormat="1" ht="15" customHeight="1">
      <c r="A129" s="85" t="s">
        <v>7</v>
      </c>
      <c r="B129" s="87" t="s">
        <v>8</v>
      </c>
      <c r="C129" s="79" t="s">
        <v>9</v>
      </c>
      <c r="D129" s="75" t="s">
        <v>21</v>
      </c>
      <c r="E129" s="71" t="s">
        <v>10</v>
      </c>
      <c r="F129" s="71" t="s">
        <v>22</v>
      </c>
      <c r="G129" s="73" t="s">
        <v>23</v>
      </c>
    </row>
    <row r="130" spans="1:7" s="18" customFormat="1" ht="15.75" thickBot="1">
      <c r="A130" s="86"/>
      <c r="B130" s="88"/>
      <c r="C130" s="80"/>
      <c r="D130" s="72"/>
      <c r="E130" s="72"/>
      <c r="F130" s="72"/>
      <c r="G130" s="74"/>
    </row>
    <row r="131" spans="1:7" s="24" customFormat="1" ht="15">
      <c r="A131" s="12">
        <v>15702</v>
      </c>
      <c r="B131" s="13" t="s">
        <v>75</v>
      </c>
      <c r="C131" s="50" t="s">
        <v>76</v>
      </c>
      <c r="D131" s="50" t="s">
        <v>77</v>
      </c>
      <c r="E131" s="8">
        <v>50</v>
      </c>
      <c r="F131" s="69">
        <v>0</v>
      </c>
      <c r="G131" s="15">
        <f t="shared" ref="G131:G147" si="7">E131*F131</f>
        <v>0</v>
      </c>
    </row>
    <row r="132" spans="1:7" s="24" customFormat="1" ht="15">
      <c r="A132" s="12">
        <v>20303</v>
      </c>
      <c r="B132" s="13" t="s">
        <v>94</v>
      </c>
      <c r="C132" s="50" t="s">
        <v>76</v>
      </c>
      <c r="D132" s="50" t="s">
        <v>93</v>
      </c>
      <c r="E132" s="8">
        <v>1</v>
      </c>
      <c r="F132" s="69">
        <v>0</v>
      </c>
      <c r="G132" s="15">
        <f t="shared" si="7"/>
        <v>0</v>
      </c>
    </row>
    <row r="133" spans="1:7" s="24" customFormat="1" ht="15">
      <c r="A133" s="12">
        <v>30101</v>
      </c>
      <c r="B133" s="13" t="s">
        <v>82</v>
      </c>
      <c r="C133" s="50" t="s">
        <v>76</v>
      </c>
      <c r="D133" s="50" t="s">
        <v>81</v>
      </c>
      <c r="E133" s="8">
        <v>24</v>
      </c>
      <c r="F133" s="69">
        <v>0</v>
      </c>
      <c r="G133" s="15">
        <f t="shared" si="7"/>
        <v>0</v>
      </c>
    </row>
    <row r="134" spans="1:7" s="24" customFormat="1" ht="15">
      <c r="A134" s="12">
        <v>30301</v>
      </c>
      <c r="B134" s="13" t="s">
        <v>83</v>
      </c>
      <c r="C134" s="50" t="s">
        <v>76</v>
      </c>
      <c r="D134" s="50" t="s">
        <v>84</v>
      </c>
      <c r="E134" s="8">
        <v>1</v>
      </c>
      <c r="F134" s="69">
        <v>0</v>
      </c>
      <c r="G134" s="15">
        <f t="shared" si="7"/>
        <v>0</v>
      </c>
    </row>
    <row r="135" spans="1:7" s="24" customFormat="1" ht="25.5">
      <c r="A135" s="12">
        <v>60201</v>
      </c>
      <c r="B135" s="13" t="s">
        <v>110</v>
      </c>
      <c r="C135" s="50" t="s">
        <v>76</v>
      </c>
      <c r="D135" s="50" t="s">
        <v>77</v>
      </c>
      <c r="E135" s="8">
        <v>40</v>
      </c>
      <c r="F135" s="69">
        <v>0</v>
      </c>
      <c r="G135" s="15">
        <f t="shared" si="7"/>
        <v>0</v>
      </c>
    </row>
    <row r="136" spans="1:7" s="18" customFormat="1" ht="15.75" thickBot="1">
      <c r="A136" s="76"/>
      <c r="B136" s="77"/>
      <c r="C136" s="77"/>
      <c r="D136" s="77"/>
      <c r="E136" s="77"/>
      <c r="F136" s="38" t="s">
        <v>11</v>
      </c>
      <c r="G136" s="39">
        <f>SUM(G131:G135)</f>
        <v>0</v>
      </c>
    </row>
    <row r="137" spans="1:7" s="67" customFormat="1" ht="21" customHeight="1" thickBot="1">
      <c r="A137" s="63"/>
      <c r="B137" s="64"/>
      <c r="C137" s="34"/>
      <c r="D137" s="34"/>
      <c r="E137" s="65"/>
      <c r="F137" s="66"/>
      <c r="G137" s="66"/>
    </row>
    <row r="138" spans="1:7" s="18" customFormat="1" ht="15.75" customHeight="1">
      <c r="A138" s="1" t="s">
        <v>0</v>
      </c>
      <c r="B138" s="90" t="str">
        <f>$B$3</f>
        <v>Bear Area - Power Fire Culvert Improvement and Erosion Control Project</v>
      </c>
      <c r="C138" s="90"/>
      <c r="D138" s="90"/>
      <c r="E138" s="92" t="s">
        <v>1</v>
      </c>
      <c r="F138" s="93"/>
      <c r="G138" s="68" t="s">
        <v>57</v>
      </c>
    </row>
    <row r="139" spans="1:7" s="18" customFormat="1" ht="15.75">
      <c r="A139" s="2" t="s">
        <v>2</v>
      </c>
      <c r="B139" s="94" t="s">
        <v>125</v>
      </c>
      <c r="C139" s="95"/>
      <c r="D139" s="95"/>
      <c r="E139" s="99" t="s">
        <v>3</v>
      </c>
      <c r="F139" s="100"/>
      <c r="G139" s="3">
        <v>0.2</v>
      </c>
    </row>
    <row r="140" spans="1:7" s="18" customFormat="1" ht="15">
      <c r="A140" s="2" t="s">
        <v>4</v>
      </c>
      <c r="B140" s="101" t="str">
        <f>$B$5</f>
        <v>AMADOR</v>
      </c>
      <c r="C140" s="101"/>
      <c r="D140" s="101"/>
      <c r="E140" s="102" t="s">
        <v>6</v>
      </c>
      <c r="F140" s="103"/>
      <c r="G140" s="3" t="s">
        <v>45</v>
      </c>
    </row>
    <row r="141" spans="1:7" s="18" customFormat="1" ht="15" customHeight="1">
      <c r="A141" s="104" t="s">
        <v>7</v>
      </c>
      <c r="B141" s="105" t="s">
        <v>8</v>
      </c>
      <c r="C141" s="106" t="s">
        <v>9</v>
      </c>
      <c r="D141" s="107" t="s">
        <v>21</v>
      </c>
      <c r="E141" s="108" t="s">
        <v>10</v>
      </c>
      <c r="F141" s="108" t="s">
        <v>22</v>
      </c>
      <c r="G141" s="78" t="s">
        <v>23</v>
      </c>
    </row>
    <row r="142" spans="1:7" s="18" customFormat="1" ht="15.75" thickBot="1">
      <c r="A142" s="86"/>
      <c r="B142" s="88"/>
      <c r="C142" s="80"/>
      <c r="D142" s="72"/>
      <c r="E142" s="72"/>
      <c r="F142" s="72"/>
      <c r="G142" s="74"/>
    </row>
    <row r="143" spans="1:7" s="24" customFormat="1" ht="15">
      <c r="A143" s="12">
        <v>15702</v>
      </c>
      <c r="B143" s="13" t="s">
        <v>75</v>
      </c>
      <c r="C143" s="58" t="s">
        <v>76</v>
      </c>
      <c r="D143" s="58" t="s">
        <v>77</v>
      </c>
      <c r="E143" s="8">
        <v>50</v>
      </c>
      <c r="F143" s="69">
        <v>0</v>
      </c>
      <c r="G143" s="15">
        <f t="shared" si="7"/>
        <v>0</v>
      </c>
    </row>
    <row r="144" spans="1:7" s="24" customFormat="1" ht="15">
      <c r="A144" s="12">
        <v>20303</v>
      </c>
      <c r="B144" s="13" t="s">
        <v>94</v>
      </c>
      <c r="C144" s="58" t="s">
        <v>76</v>
      </c>
      <c r="D144" s="58" t="s">
        <v>93</v>
      </c>
      <c r="E144" s="8">
        <v>1</v>
      </c>
      <c r="F144" s="69">
        <v>0</v>
      </c>
      <c r="G144" s="15">
        <f t="shared" si="7"/>
        <v>0</v>
      </c>
    </row>
    <row r="145" spans="1:7" s="24" customFormat="1" ht="15">
      <c r="A145" s="12">
        <v>30101</v>
      </c>
      <c r="B145" s="13" t="s">
        <v>82</v>
      </c>
      <c r="C145" s="58" t="s">
        <v>76</v>
      </c>
      <c r="D145" s="58" t="s">
        <v>81</v>
      </c>
      <c r="E145" s="8">
        <v>24</v>
      </c>
      <c r="F145" s="69">
        <v>0</v>
      </c>
      <c r="G145" s="15">
        <f t="shared" si="7"/>
        <v>0</v>
      </c>
    </row>
    <row r="146" spans="1:7" s="24" customFormat="1" ht="15">
      <c r="A146" s="12">
        <v>30301</v>
      </c>
      <c r="B146" s="13" t="s">
        <v>83</v>
      </c>
      <c r="C146" s="58" t="s">
        <v>76</v>
      </c>
      <c r="D146" s="58" t="s">
        <v>84</v>
      </c>
      <c r="E146" s="8">
        <v>1</v>
      </c>
      <c r="F146" s="69">
        <v>0</v>
      </c>
      <c r="G146" s="15">
        <f t="shared" si="7"/>
        <v>0</v>
      </c>
    </row>
    <row r="147" spans="1:7" s="24" customFormat="1" ht="25.5">
      <c r="A147" s="12">
        <v>60203</v>
      </c>
      <c r="B147" s="13" t="s">
        <v>100</v>
      </c>
      <c r="C147" s="58" t="s">
        <v>76</v>
      </c>
      <c r="D147" s="58" t="s">
        <v>77</v>
      </c>
      <c r="E147" s="8">
        <v>30</v>
      </c>
      <c r="F147" s="69">
        <v>0</v>
      </c>
      <c r="G147" s="15">
        <f t="shared" si="7"/>
        <v>0</v>
      </c>
    </row>
    <row r="148" spans="1:7" s="18" customFormat="1" ht="15.75" thickBot="1">
      <c r="A148" s="76"/>
      <c r="B148" s="77"/>
      <c r="C148" s="77"/>
      <c r="D148" s="77"/>
      <c r="E148" s="77"/>
      <c r="F148" s="38" t="s">
        <v>11</v>
      </c>
      <c r="G148" s="39">
        <f>SUM(G143:G147)</f>
        <v>0</v>
      </c>
    </row>
    <row r="149" spans="1:7" s="18" customFormat="1" ht="28.5" customHeight="1" thickBot="1">
      <c r="A149" s="89" t="s">
        <v>20</v>
      </c>
      <c r="B149" s="89"/>
      <c r="C149" s="89"/>
      <c r="D149" s="89"/>
      <c r="E149" s="89"/>
      <c r="F149" s="89"/>
      <c r="G149" s="89"/>
    </row>
    <row r="150" spans="1:7" s="18" customFormat="1" ht="15.75" customHeight="1">
      <c r="A150" s="1" t="s">
        <v>0</v>
      </c>
      <c r="B150" s="90" t="str">
        <f>$B$3</f>
        <v>Bear Area - Power Fire Culvert Improvement and Erosion Control Project</v>
      </c>
      <c r="C150" s="90"/>
      <c r="D150" s="91"/>
      <c r="E150" s="92" t="s">
        <v>1</v>
      </c>
      <c r="F150" s="93"/>
      <c r="G150" s="46" t="s">
        <v>57</v>
      </c>
    </row>
    <row r="151" spans="1:7" s="18" customFormat="1" ht="15.75">
      <c r="A151" s="2" t="s">
        <v>2</v>
      </c>
      <c r="B151" s="94" t="s">
        <v>128</v>
      </c>
      <c r="C151" s="95"/>
      <c r="D151" s="96"/>
      <c r="E151" s="97" t="s">
        <v>3</v>
      </c>
      <c r="F151" s="98"/>
      <c r="G151" s="5">
        <v>0.2</v>
      </c>
    </row>
    <row r="152" spans="1:7" s="18" customFormat="1" ht="15.75" thickBot="1">
      <c r="A152" s="4" t="s">
        <v>4</v>
      </c>
      <c r="B152" s="81" t="str">
        <f>$B$5</f>
        <v>AMADOR</v>
      </c>
      <c r="C152" s="81"/>
      <c r="D152" s="82"/>
      <c r="E152" s="83" t="s">
        <v>6</v>
      </c>
      <c r="F152" s="84"/>
      <c r="G152" s="47" t="s">
        <v>45</v>
      </c>
    </row>
    <row r="153" spans="1:7" s="18" customFormat="1" ht="15" customHeight="1">
      <c r="A153" s="85" t="s">
        <v>7</v>
      </c>
      <c r="B153" s="87" t="s">
        <v>8</v>
      </c>
      <c r="C153" s="79" t="s">
        <v>9</v>
      </c>
      <c r="D153" s="75" t="s">
        <v>21</v>
      </c>
      <c r="E153" s="71" t="s">
        <v>10</v>
      </c>
      <c r="F153" s="71" t="s">
        <v>22</v>
      </c>
      <c r="G153" s="73" t="s">
        <v>23</v>
      </c>
    </row>
    <row r="154" spans="1:7" s="18" customFormat="1" ht="15.75" thickBot="1">
      <c r="A154" s="86"/>
      <c r="B154" s="88"/>
      <c r="C154" s="80"/>
      <c r="D154" s="72"/>
      <c r="E154" s="72"/>
      <c r="F154" s="72"/>
      <c r="G154" s="74"/>
    </row>
    <row r="155" spans="1:7" s="24" customFormat="1" ht="15">
      <c r="A155" s="12">
        <v>15702</v>
      </c>
      <c r="B155" s="13" t="s">
        <v>75</v>
      </c>
      <c r="C155" s="58" t="s">
        <v>76</v>
      </c>
      <c r="D155" s="58" t="s">
        <v>77</v>
      </c>
      <c r="E155" s="8">
        <v>50</v>
      </c>
      <c r="F155" s="69">
        <v>0</v>
      </c>
      <c r="G155" s="15">
        <f t="shared" ref="G155:G174" si="8">E155*F155</f>
        <v>0</v>
      </c>
    </row>
    <row r="156" spans="1:7" s="24" customFormat="1" ht="15">
      <c r="A156" s="12">
        <v>20303</v>
      </c>
      <c r="B156" s="13" t="s">
        <v>94</v>
      </c>
      <c r="C156" s="58" t="s">
        <v>76</v>
      </c>
      <c r="D156" s="58" t="s">
        <v>93</v>
      </c>
      <c r="E156" s="8">
        <v>1</v>
      </c>
      <c r="F156" s="69">
        <v>0</v>
      </c>
      <c r="G156" s="15">
        <f t="shared" si="8"/>
        <v>0</v>
      </c>
    </row>
    <row r="157" spans="1:7" s="24" customFormat="1" ht="15">
      <c r="A157" s="12">
        <v>30101</v>
      </c>
      <c r="B157" s="13" t="s">
        <v>82</v>
      </c>
      <c r="C157" s="58" t="s">
        <v>76</v>
      </c>
      <c r="D157" s="58" t="s">
        <v>81</v>
      </c>
      <c r="E157" s="8">
        <v>24</v>
      </c>
      <c r="F157" s="69">
        <v>0</v>
      </c>
      <c r="G157" s="15">
        <f t="shared" si="8"/>
        <v>0</v>
      </c>
    </row>
    <row r="158" spans="1:7" s="24" customFormat="1" ht="15">
      <c r="A158" s="12">
        <v>30301</v>
      </c>
      <c r="B158" s="13" t="s">
        <v>83</v>
      </c>
      <c r="C158" s="58" t="s">
        <v>76</v>
      </c>
      <c r="D158" s="58" t="s">
        <v>84</v>
      </c>
      <c r="E158" s="8">
        <v>1</v>
      </c>
      <c r="F158" s="69">
        <v>0</v>
      </c>
      <c r="G158" s="15">
        <f t="shared" si="8"/>
        <v>0</v>
      </c>
    </row>
    <row r="159" spans="1:7" s="24" customFormat="1" ht="25.5">
      <c r="A159" s="12">
        <v>60201</v>
      </c>
      <c r="B159" s="13" t="s">
        <v>110</v>
      </c>
      <c r="C159" s="58" t="s">
        <v>76</v>
      </c>
      <c r="D159" s="58" t="s">
        <v>77</v>
      </c>
      <c r="E159" s="8">
        <v>30</v>
      </c>
      <c r="F159" s="69">
        <v>0</v>
      </c>
      <c r="G159" s="15">
        <f t="shared" si="8"/>
        <v>0</v>
      </c>
    </row>
    <row r="160" spans="1:7" s="18" customFormat="1" ht="15.75" thickBot="1">
      <c r="A160" s="76"/>
      <c r="B160" s="77"/>
      <c r="C160" s="77"/>
      <c r="D160" s="77"/>
      <c r="E160" s="77"/>
      <c r="F160" s="38" t="s">
        <v>11</v>
      </c>
      <c r="G160" s="39">
        <f>SUM(G155:G159)</f>
        <v>0</v>
      </c>
    </row>
    <row r="161" spans="1:7" s="67" customFormat="1" ht="21.75" customHeight="1" thickBot="1">
      <c r="A161" s="63"/>
      <c r="B161" s="64"/>
      <c r="C161" s="34"/>
      <c r="D161" s="34"/>
      <c r="E161" s="65"/>
      <c r="F161" s="66"/>
      <c r="G161" s="66"/>
    </row>
    <row r="162" spans="1:7" s="18" customFormat="1" ht="15.75" customHeight="1">
      <c r="A162" s="1" t="s">
        <v>0</v>
      </c>
      <c r="B162" s="90" t="str">
        <f>$B$3</f>
        <v>Bear Area - Power Fire Culvert Improvement and Erosion Control Project</v>
      </c>
      <c r="C162" s="90"/>
      <c r="D162" s="91"/>
      <c r="E162" s="92" t="s">
        <v>1</v>
      </c>
      <c r="F162" s="93"/>
      <c r="G162" s="46" t="s">
        <v>57</v>
      </c>
    </row>
    <row r="163" spans="1:7" s="18" customFormat="1" ht="15.75">
      <c r="A163" s="2" t="s">
        <v>2</v>
      </c>
      <c r="B163" s="94" t="s">
        <v>127</v>
      </c>
      <c r="C163" s="95"/>
      <c r="D163" s="96"/>
      <c r="E163" s="97" t="s">
        <v>3</v>
      </c>
      <c r="F163" s="98"/>
      <c r="G163" s="5">
        <v>0.2</v>
      </c>
    </row>
    <row r="164" spans="1:7" s="18" customFormat="1" ht="15.75" thickBot="1">
      <c r="A164" s="4" t="s">
        <v>4</v>
      </c>
      <c r="B164" s="81" t="str">
        <f>$B$5</f>
        <v>AMADOR</v>
      </c>
      <c r="C164" s="81"/>
      <c r="D164" s="82"/>
      <c r="E164" s="83" t="s">
        <v>6</v>
      </c>
      <c r="F164" s="84"/>
      <c r="G164" s="47" t="s">
        <v>45</v>
      </c>
    </row>
    <row r="165" spans="1:7" s="18" customFormat="1" ht="15" customHeight="1">
      <c r="A165" s="85" t="s">
        <v>7</v>
      </c>
      <c r="B165" s="87" t="s">
        <v>8</v>
      </c>
      <c r="C165" s="79" t="s">
        <v>9</v>
      </c>
      <c r="D165" s="75" t="s">
        <v>21</v>
      </c>
      <c r="E165" s="71" t="s">
        <v>10</v>
      </c>
      <c r="F165" s="71" t="s">
        <v>22</v>
      </c>
      <c r="G165" s="73" t="s">
        <v>23</v>
      </c>
    </row>
    <row r="166" spans="1:7" s="18" customFormat="1" ht="15.75" thickBot="1">
      <c r="A166" s="86"/>
      <c r="B166" s="88"/>
      <c r="C166" s="80"/>
      <c r="D166" s="72"/>
      <c r="E166" s="72"/>
      <c r="F166" s="72"/>
      <c r="G166" s="74"/>
    </row>
    <row r="167" spans="1:7" s="24" customFormat="1" ht="15">
      <c r="A167" s="12">
        <v>15702</v>
      </c>
      <c r="B167" s="13" t="s">
        <v>75</v>
      </c>
      <c r="C167" s="50" t="s">
        <v>76</v>
      </c>
      <c r="D167" s="50" t="s">
        <v>77</v>
      </c>
      <c r="E167" s="8">
        <v>50</v>
      </c>
      <c r="F167" s="69">
        <v>0</v>
      </c>
      <c r="G167" s="15">
        <f t="shared" si="8"/>
        <v>0</v>
      </c>
    </row>
    <row r="168" spans="1:7" s="24" customFormat="1" ht="25.5">
      <c r="A168" s="12">
        <v>20101</v>
      </c>
      <c r="B168" s="13" t="s">
        <v>86</v>
      </c>
      <c r="C168" s="50" t="s">
        <v>87</v>
      </c>
      <c r="D168" s="50" t="s">
        <v>84</v>
      </c>
      <c r="E168" s="8">
        <v>1</v>
      </c>
      <c r="F168" s="69">
        <v>0</v>
      </c>
      <c r="G168" s="15">
        <f t="shared" si="8"/>
        <v>0</v>
      </c>
    </row>
    <row r="169" spans="1:7" s="24" customFormat="1" ht="15">
      <c r="A169" s="12">
        <v>20303</v>
      </c>
      <c r="B169" s="13" t="s">
        <v>94</v>
      </c>
      <c r="C169" s="50" t="s">
        <v>76</v>
      </c>
      <c r="D169" s="50" t="s">
        <v>93</v>
      </c>
      <c r="E169" s="8">
        <v>1</v>
      </c>
      <c r="F169" s="69">
        <v>0</v>
      </c>
      <c r="G169" s="15">
        <f t="shared" si="8"/>
        <v>0</v>
      </c>
    </row>
    <row r="170" spans="1:7" s="24" customFormat="1" ht="15">
      <c r="A170" s="12">
        <v>20402</v>
      </c>
      <c r="B170" s="13" t="s">
        <v>79</v>
      </c>
      <c r="C170" s="50" t="s">
        <v>76</v>
      </c>
      <c r="D170" s="50" t="s">
        <v>77</v>
      </c>
      <c r="E170" s="8">
        <v>40</v>
      </c>
      <c r="F170" s="69">
        <v>0</v>
      </c>
      <c r="G170" s="15">
        <f t="shared" si="8"/>
        <v>0</v>
      </c>
    </row>
    <row r="171" spans="1:7" s="24" customFormat="1" ht="15">
      <c r="A171" s="12">
        <v>20403</v>
      </c>
      <c r="B171" s="13" t="s">
        <v>102</v>
      </c>
      <c r="C171" s="50" t="s">
        <v>76</v>
      </c>
      <c r="D171" s="50" t="s">
        <v>93</v>
      </c>
      <c r="E171" s="8">
        <v>1</v>
      </c>
      <c r="F171" s="69">
        <v>0</v>
      </c>
      <c r="G171" s="15">
        <f t="shared" si="8"/>
        <v>0</v>
      </c>
    </row>
    <row r="172" spans="1:7" s="24" customFormat="1" ht="15">
      <c r="A172" s="12">
        <v>30101</v>
      </c>
      <c r="B172" s="13" t="s">
        <v>82</v>
      </c>
      <c r="C172" s="50" t="s">
        <v>76</v>
      </c>
      <c r="D172" s="50" t="s">
        <v>81</v>
      </c>
      <c r="E172" s="8">
        <v>24</v>
      </c>
      <c r="F172" s="69">
        <v>0</v>
      </c>
      <c r="G172" s="15">
        <f t="shared" si="8"/>
        <v>0</v>
      </c>
    </row>
    <row r="173" spans="1:7" s="24" customFormat="1" ht="15">
      <c r="A173" s="12">
        <v>30301</v>
      </c>
      <c r="B173" s="13" t="s">
        <v>83</v>
      </c>
      <c r="C173" s="50" t="s">
        <v>76</v>
      </c>
      <c r="D173" s="50" t="s">
        <v>84</v>
      </c>
      <c r="E173" s="8">
        <v>1</v>
      </c>
      <c r="F173" s="69">
        <v>0</v>
      </c>
      <c r="G173" s="15">
        <f t="shared" si="8"/>
        <v>0</v>
      </c>
    </row>
    <row r="174" spans="1:7" s="24" customFormat="1" ht="25.5">
      <c r="A174" s="12">
        <v>60201</v>
      </c>
      <c r="B174" s="13" t="s">
        <v>110</v>
      </c>
      <c r="C174" s="50" t="s">
        <v>76</v>
      </c>
      <c r="D174" s="50" t="s">
        <v>77</v>
      </c>
      <c r="E174" s="8">
        <v>40</v>
      </c>
      <c r="F174" s="69">
        <v>0</v>
      </c>
      <c r="G174" s="15">
        <f t="shared" si="8"/>
        <v>0</v>
      </c>
    </row>
    <row r="175" spans="1:7" s="18" customFormat="1" ht="15.75" thickBot="1">
      <c r="A175" s="76"/>
      <c r="B175" s="77"/>
      <c r="C175" s="77"/>
      <c r="D175" s="77"/>
      <c r="E175" s="77"/>
      <c r="F175" s="38" t="s">
        <v>11</v>
      </c>
      <c r="G175" s="39">
        <f>SUM(G167:G174)</f>
        <v>0</v>
      </c>
    </row>
    <row r="176" spans="1:7" s="18" customFormat="1" ht="30" customHeight="1" thickBot="1">
      <c r="A176" s="89" t="s">
        <v>20</v>
      </c>
      <c r="B176" s="89"/>
      <c r="C176" s="89"/>
      <c r="D176" s="89"/>
      <c r="E176" s="89"/>
      <c r="F176" s="89"/>
      <c r="G176" s="89"/>
    </row>
    <row r="177" spans="1:7" s="18" customFormat="1" ht="15.75" customHeight="1">
      <c r="A177" s="1" t="s">
        <v>0</v>
      </c>
      <c r="B177" s="90" t="str">
        <f>$B$3</f>
        <v>Bear Area - Power Fire Culvert Improvement and Erosion Control Project</v>
      </c>
      <c r="C177" s="90"/>
      <c r="D177" s="91"/>
      <c r="E177" s="92" t="s">
        <v>1</v>
      </c>
      <c r="F177" s="93"/>
      <c r="G177" s="46" t="s">
        <v>57</v>
      </c>
    </row>
    <row r="178" spans="1:7" s="18" customFormat="1" ht="15.75">
      <c r="A178" s="2" t="s">
        <v>2</v>
      </c>
      <c r="B178" s="94" t="s">
        <v>129</v>
      </c>
      <c r="C178" s="95"/>
      <c r="D178" s="96"/>
      <c r="E178" s="97" t="s">
        <v>3</v>
      </c>
      <c r="F178" s="98"/>
      <c r="G178" s="5">
        <v>0.2</v>
      </c>
    </row>
    <row r="179" spans="1:7" s="18" customFormat="1" ht="15.75" thickBot="1">
      <c r="A179" s="4" t="s">
        <v>4</v>
      </c>
      <c r="B179" s="81" t="str">
        <f>$B$5</f>
        <v>AMADOR</v>
      </c>
      <c r="C179" s="81"/>
      <c r="D179" s="82"/>
      <c r="E179" s="83" t="s">
        <v>6</v>
      </c>
      <c r="F179" s="84"/>
      <c r="G179" s="47" t="s">
        <v>45</v>
      </c>
    </row>
    <row r="180" spans="1:7" s="18" customFormat="1" ht="15" customHeight="1">
      <c r="A180" s="85" t="s">
        <v>7</v>
      </c>
      <c r="B180" s="87" t="s">
        <v>8</v>
      </c>
      <c r="C180" s="79" t="s">
        <v>9</v>
      </c>
      <c r="D180" s="75" t="s">
        <v>21</v>
      </c>
      <c r="E180" s="71" t="s">
        <v>10</v>
      </c>
      <c r="F180" s="71" t="s">
        <v>22</v>
      </c>
      <c r="G180" s="73" t="s">
        <v>23</v>
      </c>
    </row>
    <row r="181" spans="1:7" s="18" customFormat="1" ht="15.75" thickBot="1">
      <c r="A181" s="86"/>
      <c r="B181" s="88"/>
      <c r="C181" s="80"/>
      <c r="D181" s="72"/>
      <c r="E181" s="72"/>
      <c r="F181" s="72"/>
      <c r="G181" s="74"/>
    </row>
    <row r="182" spans="1:7" s="24" customFormat="1" ht="15">
      <c r="A182" s="12">
        <v>15702</v>
      </c>
      <c r="B182" s="13" t="s">
        <v>75</v>
      </c>
      <c r="C182" s="50" t="s">
        <v>76</v>
      </c>
      <c r="D182" s="50" t="s">
        <v>77</v>
      </c>
      <c r="E182" s="8">
        <v>50</v>
      </c>
      <c r="F182" s="69">
        <v>0</v>
      </c>
      <c r="G182" s="15">
        <f t="shared" ref="G182:G203" si="9">E182*F182</f>
        <v>0</v>
      </c>
    </row>
    <row r="183" spans="1:7" s="24" customFormat="1" ht="15">
      <c r="A183" s="12">
        <v>20303</v>
      </c>
      <c r="B183" s="13" t="s">
        <v>94</v>
      </c>
      <c r="C183" s="50" t="s">
        <v>76</v>
      </c>
      <c r="D183" s="50" t="s">
        <v>93</v>
      </c>
      <c r="E183" s="8">
        <v>1</v>
      </c>
      <c r="F183" s="69">
        <v>0</v>
      </c>
      <c r="G183" s="15">
        <f t="shared" si="9"/>
        <v>0</v>
      </c>
    </row>
    <row r="184" spans="1:7" s="24" customFormat="1" ht="15">
      <c r="A184" s="12">
        <v>25101</v>
      </c>
      <c r="B184" s="13" t="s">
        <v>89</v>
      </c>
      <c r="C184" s="50" t="s">
        <v>76</v>
      </c>
      <c r="D184" s="50" t="s">
        <v>90</v>
      </c>
      <c r="E184" s="8">
        <v>8</v>
      </c>
      <c r="F184" s="69">
        <v>0</v>
      </c>
      <c r="G184" s="15">
        <f t="shared" si="9"/>
        <v>0</v>
      </c>
    </row>
    <row r="185" spans="1:7" s="24" customFormat="1" ht="15">
      <c r="A185" s="12">
        <v>30101</v>
      </c>
      <c r="B185" s="13" t="s">
        <v>82</v>
      </c>
      <c r="C185" s="50" t="s">
        <v>76</v>
      </c>
      <c r="D185" s="50" t="s">
        <v>81</v>
      </c>
      <c r="E185" s="8">
        <v>24</v>
      </c>
      <c r="F185" s="69">
        <v>0</v>
      </c>
      <c r="G185" s="15">
        <f t="shared" si="9"/>
        <v>0</v>
      </c>
    </row>
    <row r="186" spans="1:7" s="24" customFormat="1" ht="15">
      <c r="A186" s="12">
        <v>30301</v>
      </c>
      <c r="B186" s="13" t="s">
        <v>83</v>
      </c>
      <c r="C186" s="50" t="s">
        <v>76</v>
      </c>
      <c r="D186" s="50" t="s">
        <v>84</v>
      </c>
      <c r="E186" s="8">
        <v>1</v>
      </c>
      <c r="F186" s="69">
        <v>0</v>
      </c>
      <c r="G186" s="15">
        <f t="shared" si="9"/>
        <v>0</v>
      </c>
    </row>
    <row r="187" spans="1:7" s="24" customFormat="1" ht="25.5">
      <c r="A187" s="12">
        <v>60205</v>
      </c>
      <c r="B187" s="13" t="s">
        <v>95</v>
      </c>
      <c r="C187" s="50" t="s">
        <v>76</v>
      </c>
      <c r="D187" s="50" t="s">
        <v>77</v>
      </c>
      <c r="E187" s="8">
        <v>40</v>
      </c>
      <c r="F187" s="69">
        <v>0</v>
      </c>
      <c r="G187" s="15">
        <f t="shared" si="9"/>
        <v>0</v>
      </c>
    </row>
    <row r="188" spans="1:7" s="24" customFormat="1" ht="15">
      <c r="A188" s="12">
        <v>60215</v>
      </c>
      <c r="B188" s="13" t="s">
        <v>96</v>
      </c>
      <c r="C188" s="50" t="s">
        <v>76</v>
      </c>
      <c r="D188" s="50" t="s">
        <v>93</v>
      </c>
      <c r="E188" s="8">
        <v>1</v>
      </c>
      <c r="F188" s="69">
        <v>0</v>
      </c>
      <c r="G188" s="15">
        <f t="shared" si="9"/>
        <v>0</v>
      </c>
    </row>
    <row r="189" spans="1:7" s="18" customFormat="1" ht="15.75" thickBot="1">
      <c r="A189" s="76"/>
      <c r="B189" s="77"/>
      <c r="C189" s="77"/>
      <c r="D189" s="77"/>
      <c r="E189" s="77"/>
      <c r="F189" s="38" t="s">
        <v>11</v>
      </c>
      <c r="G189" s="39">
        <f>SUM(G182:G188)</f>
        <v>0</v>
      </c>
    </row>
    <row r="190" spans="1:7" s="18" customFormat="1" ht="30" customHeight="1" thickBot="1">
      <c r="A190" s="89" t="s">
        <v>20</v>
      </c>
      <c r="B190" s="89"/>
      <c r="C190" s="89"/>
      <c r="D190" s="89"/>
      <c r="E190" s="89"/>
      <c r="F190" s="89"/>
      <c r="G190" s="89"/>
    </row>
    <row r="191" spans="1:7" s="18" customFormat="1" ht="15.75" customHeight="1">
      <c r="A191" s="1" t="s">
        <v>0</v>
      </c>
      <c r="B191" s="90" t="str">
        <f>$B$3</f>
        <v>Bear Area - Power Fire Culvert Improvement and Erosion Control Project</v>
      </c>
      <c r="C191" s="90"/>
      <c r="D191" s="91"/>
      <c r="E191" s="92" t="s">
        <v>1</v>
      </c>
      <c r="F191" s="93"/>
      <c r="G191" s="46" t="s">
        <v>57</v>
      </c>
    </row>
    <row r="192" spans="1:7" s="18" customFormat="1" ht="15.75">
      <c r="A192" s="2" t="s">
        <v>2</v>
      </c>
      <c r="B192" s="94" t="s">
        <v>130</v>
      </c>
      <c r="C192" s="95"/>
      <c r="D192" s="96"/>
      <c r="E192" s="97" t="s">
        <v>3</v>
      </c>
      <c r="F192" s="98"/>
      <c r="G192" s="5">
        <v>0.2</v>
      </c>
    </row>
    <row r="193" spans="1:7" s="18" customFormat="1" ht="15.75" thickBot="1">
      <c r="A193" s="4" t="s">
        <v>4</v>
      </c>
      <c r="B193" s="81" t="str">
        <f>$B$5</f>
        <v>AMADOR</v>
      </c>
      <c r="C193" s="81"/>
      <c r="D193" s="82"/>
      <c r="E193" s="83" t="s">
        <v>6</v>
      </c>
      <c r="F193" s="84"/>
      <c r="G193" s="47" t="s">
        <v>45</v>
      </c>
    </row>
    <row r="194" spans="1:7" s="18" customFormat="1" ht="15" customHeight="1">
      <c r="A194" s="85" t="s">
        <v>7</v>
      </c>
      <c r="B194" s="87" t="s">
        <v>8</v>
      </c>
      <c r="C194" s="79" t="s">
        <v>9</v>
      </c>
      <c r="D194" s="75" t="s">
        <v>21</v>
      </c>
      <c r="E194" s="71" t="s">
        <v>10</v>
      </c>
      <c r="F194" s="71" t="s">
        <v>22</v>
      </c>
      <c r="G194" s="73" t="s">
        <v>23</v>
      </c>
    </row>
    <row r="195" spans="1:7" s="18" customFormat="1" ht="15.75" thickBot="1">
      <c r="A195" s="86"/>
      <c r="B195" s="88"/>
      <c r="C195" s="80"/>
      <c r="D195" s="72"/>
      <c r="E195" s="72"/>
      <c r="F195" s="72"/>
      <c r="G195" s="74"/>
    </row>
    <row r="196" spans="1:7" s="24" customFormat="1" ht="15">
      <c r="A196" s="12">
        <v>15702</v>
      </c>
      <c r="B196" s="13" t="s">
        <v>75</v>
      </c>
      <c r="C196" s="50" t="s">
        <v>76</v>
      </c>
      <c r="D196" s="50" t="s">
        <v>77</v>
      </c>
      <c r="E196" s="8">
        <v>50</v>
      </c>
      <c r="F196" s="69">
        <v>0</v>
      </c>
      <c r="G196" s="15">
        <f t="shared" si="9"/>
        <v>0</v>
      </c>
    </row>
    <row r="197" spans="1:7" s="24" customFormat="1" ht="25.5">
      <c r="A197" s="12">
        <v>20101</v>
      </c>
      <c r="B197" s="13" t="s">
        <v>86</v>
      </c>
      <c r="C197" s="50" t="s">
        <v>87</v>
      </c>
      <c r="D197" s="50" t="s">
        <v>84</v>
      </c>
      <c r="E197" s="8">
        <v>1</v>
      </c>
      <c r="F197" s="69">
        <v>0</v>
      </c>
      <c r="G197" s="15">
        <f t="shared" si="9"/>
        <v>0</v>
      </c>
    </row>
    <row r="198" spans="1:7" s="24" customFormat="1" ht="15">
      <c r="A198" s="12">
        <v>20303</v>
      </c>
      <c r="B198" s="13" t="s">
        <v>94</v>
      </c>
      <c r="C198" s="50" t="s">
        <v>76</v>
      </c>
      <c r="D198" s="50" t="s">
        <v>93</v>
      </c>
      <c r="E198" s="8">
        <v>1</v>
      </c>
      <c r="F198" s="69">
        <v>0</v>
      </c>
      <c r="G198" s="15">
        <f t="shared" si="9"/>
        <v>0</v>
      </c>
    </row>
    <row r="199" spans="1:7" s="24" customFormat="1" ht="15">
      <c r="A199" s="12">
        <v>20403</v>
      </c>
      <c r="B199" s="13" t="s">
        <v>102</v>
      </c>
      <c r="C199" s="50" t="s">
        <v>76</v>
      </c>
      <c r="D199" s="50" t="s">
        <v>93</v>
      </c>
      <c r="E199" s="8">
        <v>1</v>
      </c>
      <c r="F199" s="69">
        <v>0</v>
      </c>
      <c r="G199" s="15">
        <f t="shared" si="9"/>
        <v>0</v>
      </c>
    </row>
    <row r="200" spans="1:7" s="24" customFormat="1" ht="15">
      <c r="A200" s="12">
        <v>30101</v>
      </c>
      <c r="B200" s="13" t="s">
        <v>82</v>
      </c>
      <c r="C200" s="50" t="s">
        <v>76</v>
      </c>
      <c r="D200" s="50" t="s">
        <v>81</v>
      </c>
      <c r="E200" s="8">
        <v>24</v>
      </c>
      <c r="F200" s="69">
        <v>0</v>
      </c>
      <c r="G200" s="15">
        <f t="shared" si="9"/>
        <v>0</v>
      </c>
    </row>
    <row r="201" spans="1:7" s="24" customFormat="1" ht="15">
      <c r="A201" s="12">
        <v>30301</v>
      </c>
      <c r="B201" s="13" t="s">
        <v>83</v>
      </c>
      <c r="C201" s="50" t="s">
        <v>76</v>
      </c>
      <c r="D201" s="50" t="s">
        <v>84</v>
      </c>
      <c r="E201" s="8">
        <v>1</v>
      </c>
      <c r="F201" s="69">
        <v>0</v>
      </c>
      <c r="G201" s="15">
        <f t="shared" si="9"/>
        <v>0</v>
      </c>
    </row>
    <row r="202" spans="1:7" s="24" customFormat="1" ht="25.5">
      <c r="A202" s="12">
        <v>60204</v>
      </c>
      <c r="B202" s="13" t="s">
        <v>111</v>
      </c>
      <c r="C202" s="50" t="s">
        <v>76</v>
      </c>
      <c r="D202" s="50" t="s">
        <v>77</v>
      </c>
      <c r="E202" s="8">
        <v>30</v>
      </c>
      <c r="F202" s="69">
        <v>0</v>
      </c>
      <c r="G202" s="15">
        <f t="shared" si="9"/>
        <v>0</v>
      </c>
    </row>
    <row r="203" spans="1:7" s="24" customFormat="1" ht="15">
      <c r="A203" s="12">
        <v>60214</v>
      </c>
      <c r="B203" s="13" t="s">
        <v>112</v>
      </c>
      <c r="C203" s="50" t="s">
        <v>76</v>
      </c>
      <c r="D203" s="50" t="s">
        <v>93</v>
      </c>
      <c r="E203" s="8">
        <v>1</v>
      </c>
      <c r="F203" s="69">
        <v>0</v>
      </c>
      <c r="G203" s="15">
        <f t="shared" si="9"/>
        <v>0</v>
      </c>
    </row>
    <row r="204" spans="1:7" s="18" customFormat="1" ht="15.75" thickBot="1">
      <c r="A204" s="76"/>
      <c r="B204" s="77"/>
      <c r="C204" s="77"/>
      <c r="D204" s="77"/>
      <c r="E204" s="77"/>
      <c r="F204" s="38" t="s">
        <v>11</v>
      </c>
      <c r="G204" s="39">
        <f>SUM(G196:G203)</f>
        <v>0</v>
      </c>
    </row>
    <row r="205" spans="1:7" s="18" customFormat="1" ht="30" customHeight="1" thickBot="1">
      <c r="A205" s="89" t="s">
        <v>20</v>
      </c>
      <c r="B205" s="89"/>
      <c r="C205" s="89"/>
      <c r="D205" s="89"/>
      <c r="E205" s="89"/>
      <c r="F205" s="89"/>
      <c r="G205" s="89"/>
    </row>
    <row r="206" spans="1:7" s="18" customFormat="1" ht="15.75" customHeight="1">
      <c r="A206" s="1" t="s">
        <v>0</v>
      </c>
      <c r="B206" s="90" t="str">
        <f>$B$3</f>
        <v>Bear Area - Power Fire Culvert Improvement and Erosion Control Project</v>
      </c>
      <c r="C206" s="90"/>
      <c r="D206" s="91"/>
      <c r="E206" s="92" t="s">
        <v>1</v>
      </c>
      <c r="F206" s="93"/>
      <c r="G206" s="46" t="s">
        <v>58</v>
      </c>
    </row>
    <row r="207" spans="1:7" s="18" customFormat="1" ht="15.75">
      <c r="A207" s="2" t="s">
        <v>2</v>
      </c>
      <c r="B207" s="94" t="s">
        <v>131</v>
      </c>
      <c r="C207" s="95"/>
      <c r="D207" s="96"/>
      <c r="E207" s="97" t="s">
        <v>3</v>
      </c>
      <c r="F207" s="98"/>
      <c r="G207" s="5">
        <v>0.2</v>
      </c>
    </row>
    <row r="208" spans="1:7" s="18" customFormat="1" ht="15.75" thickBot="1">
      <c r="A208" s="4" t="s">
        <v>4</v>
      </c>
      <c r="B208" s="81" t="str">
        <f>$B$5</f>
        <v>AMADOR</v>
      </c>
      <c r="C208" s="81"/>
      <c r="D208" s="82"/>
      <c r="E208" s="83" t="s">
        <v>6</v>
      </c>
      <c r="F208" s="84"/>
      <c r="G208" s="47" t="s">
        <v>45</v>
      </c>
    </row>
    <row r="209" spans="1:7" s="18" customFormat="1" ht="15" customHeight="1">
      <c r="A209" s="85" t="s">
        <v>7</v>
      </c>
      <c r="B209" s="87" t="s">
        <v>8</v>
      </c>
      <c r="C209" s="79" t="s">
        <v>9</v>
      </c>
      <c r="D209" s="75" t="s">
        <v>21</v>
      </c>
      <c r="E209" s="71" t="s">
        <v>10</v>
      </c>
      <c r="F209" s="71" t="s">
        <v>22</v>
      </c>
      <c r="G209" s="73" t="s">
        <v>23</v>
      </c>
    </row>
    <row r="210" spans="1:7" s="18" customFormat="1" ht="15.75" thickBot="1">
      <c r="A210" s="86"/>
      <c r="B210" s="88"/>
      <c r="C210" s="80"/>
      <c r="D210" s="72"/>
      <c r="E210" s="72"/>
      <c r="F210" s="72"/>
      <c r="G210" s="74"/>
    </row>
    <row r="211" spans="1:7" s="24" customFormat="1" ht="15">
      <c r="A211" s="12">
        <v>15702</v>
      </c>
      <c r="B211" s="13" t="s">
        <v>75</v>
      </c>
      <c r="C211" s="50" t="s">
        <v>76</v>
      </c>
      <c r="D211" s="50" t="s">
        <v>77</v>
      </c>
      <c r="E211" s="8">
        <v>50</v>
      </c>
      <c r="F211" s="69">
        <v>0</v>
      </c>
      <c r="G211" s="15">
        <f t="shared" ref="G211:G231" si="10">E211*F211</f>
        <v>0</v>
      </c>
    </row>
    <row r="212" spans="1:7" s="24" customFormat="1" ht="15">
      <c r="A212" s="12">
        <v>20303</v>
      </c>
      <c r="B212" s="13" t="s">
        <v>94</v>
      </c>
      <c r="C212" s="50" t="s">
        <v>76</v>
      </c>
      <c r="D212" s="50" t="s">
        <v>93</v>
      </c>
      <c r="E212" s="8">
        <v>1</v>
      </c>
      <c r="F212" s="69">
        <v>0</v>
      </c>
      <c r="G212" s="15">
        <f t="shared" si="10"/>
        <v>0</v>
      </c>
    </row>
    <row r="213" spans="1:7" s="24" customFormat="1" ht="15">
      <c r="A213" s="12">
        <v>20401</v>
      </c>
      <c r="B213" s="13" t="s">
        <v>78</v>
      </c>
      <c r="C213" s="50" t="s">
        <v>76</v>
      </c>
      <c r="D213" s="50" t="s">
        <v>77</v>
      </c>
      <c r="E213" s="8">
        <v>40</v>
      </c>
      <c r="F213" s="69">
        <v>0</v>
      </c>
      <c r="G213" s="15">
        <f t="shared" si="10"/>
        <v>0</v>
      </c>
    </row>
    <row r="214" spans="1:7" s="24" customFormat="1" ht="15">
      <c r="A214" s="12">
        <v>20403</v>
      </c>
      <c r="B214" s="13" t="s">
        <v>102</v>
      </c>
      <c r="C214" s="50" t="s">
        <v>76</v>
      </c>
      <c r="D214" s="50" t="s">
        <v>93</v>
      </c>
      <c r="E214" s="8">
        <v>1</v>
      </c>
      <c r="F214" s="69">
        <v>0</v>
      </c>
      <c r="G214" s="15">
        <f t="shared" si="10"/>
        <v>0</v>
      </c>
    </row>
    <row r="215" spans="1:7" s="24" customFormat="1" ht="15">
      <c r="A215" s="12">
        <v>30101</v>
      </c>
      <c r="B215" s="13" t="s">
        <v>82</v>
      </c>
      <c r="C215" s="50" t="s">
        <v>76</v>
      </c>
      <c r="D215" s="50" t="s">
        <v>81</v>
      </c>
      <c r="E215" s="8">
        <v>24</v>
      </c>
      <c r="F215" s="69">
        <v>0</v>
      </c>
      <c r="G215" s="15">
        <f t="shared" si="10"/>
        <v>0</v>
      </c>
    </row>
    <row r="216" spans="1:7" s="24" customFormat="1" ht="15">
      <c r="A216" s="12">
        <v>30301</v>
      </c>
      <c r="B216" s="13" t="s">
        <v>83</v>
      </c>
      <c r="C216" s="50" t="s">
        <v>76</v>
      </c>
      <c r="D216" s="50" t="s">
        <v>84</v>
      </c>
      <c r="E216" s="8">
        <v>1</v>
      </c>
      <c r="F216" s="69">
        <v>0</v>
      </c>
      <c r="G216" s="15">
        <f t="shared" si="10"/>
        <v>0</v>
      </c>
    </row>
    <row r="217" spans="1:7" s="24" customFormat="1" ht="25.5">
      <c r="A217" s="12">
        <v>60202</v>
      </c>
      <c r="B217" s="13" t="s">
        <v>103</v>
      </c>
      <c r="C217" s="50" t="s">
        <v>76</v>
      </c>
      <c r="D217" s="50" t="s">
        <v>77</v>
      </c>
      <c r="E217" s="8">
        <v>40</v>
      </c>
      <c r="F217" s="69">
        <v>0</v>
      </c>
      <c r="G217" s="15">
        <f t="shared" si="10"/>
        <v>0</v>
      </c>
    </row>
    <row r="218" spans="1:7" s="18" customFormat="1" ht="15.75" thickBot="1">
      <c r="A218" s="76"/>
      <c r="B218" s="77"/>
      <c r="C218" s="77"/>
      <c r="D218" s="77"/>
      <c r="E218" s="77"/>
      <c r="F218" s="38" t="s">
        <v>11</v>
      </c>
      <c r="G218" s="39">
        <f>SUM(G211:G217)</f>
        <v>0</v>
      </c>
    </row>
    <row r="219" spans="1:7" s="18" customFormat="1" ht="30" customHeight="1" thickBot="1">
      <c r="A219" s="89" t="s">
        <v>20</v>
      </c>
      <c r="B219" s="89"/>
      <c r="C219" s="89"/>
      <c r="D219" s="89"/>
      <c r="E219" s="89"/>
      <c r="F219" s="89"/>
      <c r="G219" s="89"/>
    </row>
    <row r="220" spans="1:7" s="18" customFormat="1" ht="15.75" customHeight="1">
      <c r="A220" s="1" t="s">
        <v>0</v>
      </c>
      <c r="B220" s="90" t="str">
        <f>$B$3</f>
        <v>Bear Area - Power Fire Culvert Improvement and Erosion Control Project</v>
      </c>
      <c r="C220" s="90"/>
      <c r="D220" s="91"/>
      <c r="E220" s="92" t="s">
        <v>1</v>
      </c>
      <c r="F220" s="93"/>
      <c r="G220" s="46" t="s">
        <v>58</v>
      </c>
    </row>
    <row r="221" spans="1:7" s="18" customFormat="1" ht="15.75">
      <c r="A221" s="2" t="s">
        <v>2</v>
      </c>
      <c r="B221" s="94" t="s">
        <v>132</v>
      </c>
      <c r="C221" s="95"/>
      <c r="D221" s="96"/>
      <c r="E221" s="97" t="s">
        <v>3</v>
      </c>
      <c r="F221" s="98"/>
      <c r="G221" s="5">
        <v>0.2</v>
      </c>
    </row>
    <row r="222" spans="1:7" s="18" customFormat="1" ht="15.75" thickBot="1">
      <c r="A222" s="4" t="s">
        <v>4</v>
      </c>
      <c r="B222" s="81" t="str">
        <f>$B$5</f>
        <v>AMADOR</v>
      </c>
      <c r="C222" s="81"/>
      <c r="D222" s="82"/>
      <c r="E222" s="83" t="s">
        <v>6</v>
      </c>
      <c r="F222" s="84"/>
      <c r="G222" s="47" t="s">
        <v>45</v>
      </c>
    </row>
    <row r="223" spans="1:7" s="18" customFormat="1" ht="15" customHeight="1">
      <c r="A223" s="85" t="s">
        <v>7</v>
      </c>
      <c r="B223" s="87" t="s">
        <v>8</v>
      </c>
      <c r="C223" s="79" t="s">
        <v>9</v>
      </c>
      <c r="D223" s="75" t="s">
        <v>21</v>
      </c>
      <c r="E223" s="71" t="s">
        <v>10</v>
      </c>
      <c r="F223" s="71" t="s">
        <v>22</v>
      </c>
      <c r="G223" s="73" t="s">
        <v>23</v>
      </c>
    </row>
    <row r="224" spans="1:7" s="18" customFormat="1" ht="15.75" thickBot="1">
      <c r="A224" s="86"/>
      <c r="B224" s="88"/>
      <c r="C224" s="80"/>
      <c r="D224" s="72"/>
      <c r="E224" s="72"/>
      <c r="F224" s="72"/>
      <c r="G224" s="74"/>
    </row>
    <row r="225" spans="1:7" s="24" customFormat="1" ht="15">
      <c r="A225" s="12">
        <v>15702</v>
      </c>
      <c r="B225" s="13" t="s">
        <v>75</v>
      </c>
      <c r="C225" s="50" t="s">
        <v>76</v>
      </c>
      <c r="D225" s="50" t="s">
        <v>77</v>
      </c>
      <c r="E225" s="8">
        <v>50</v>
      </c>
      <c r="F225" s="69">
        <v>0</v>
      </c>
      <c r="G225" s="15">
        <f t="shared" si="10"/>
        <v>0</v>
      </c>
    </row>
    <row r="226" spans="1:7" s="24" customFormat="1" ht="15">
      <c r="A226" s="12">
        <v>20303</v>
      </c>
      <c r="B226" s="13" t="s">
        <v>94</v>
      </c>
      <c r="C226" s="50" t="s">
        <v>76</v>
      </c>
      <c r="D226" s="50" t="s">
        <v>93</v>
      </c>
      <c r="E226" s="8">
        <v>1</v>
      </c>
      <c r="F226" s="69">
        <v>0</v>
      </c>
      <c r="G226" s="15">
        <f t="shared" si="10"/>
        <v>0</v>
      </c>
    </row>
    <row r="227" spans="1:7" s="24" customFormat="1" ht="15">
      <c r="A227" s="12">
        <v>20401</v>
      </c>
      <c r="B227" s="13" t="s">
        <v>78</v>
      </c>
      <c r="C227" s="50" t="s">
        <v>76</v>
      </c>
      <c r="D227" s="50" t="s">
        <v>77</v>
      </c>
      <c r="E227" s="8">
        <v>40</v>
      </c>
      <c r="F227" s="69">
        <v>0</v>
      </c>
      <c r="G227" s="15">
        <f t="shared" si="10"/>
        <v>0</v>
      </c>
    </row>
    <row r="228" spans="1:7" s="24" customFormat="1" ht="15">
      <c r="A228" s="12">
        <v>20403</v>
      </c>
      <c r="B228" s="13" t="s">
        <v>102</v>
      </c>
      <c r="C228" s="50" t="s">
        <v>76</v>
      </c>
      <c r="D228" s="50" t="s">
        <v>93</v>
      </c>
      <c r="E228" s="8">
        <v>1</v>
      </c>
      <c r="F228" s="69">
        <v>0</v>
      </c>
      <c r="G228" s="15">
        <f t="shared" si="10"/>
        <v>0</v>
      </c>
    </row>
    <row r="229" spans="1:7" s="24" customFormat="1" ht="15">
      <c r="A229" s="12">
        <v>30101</v>
      </c>
      <c r="B229" s="13" t="s">
        <v>82</v>
      </c>
      <c r="C229" s="50" t="s">
        <v>76</v>
      </c>
      <c r="D229" s="50" t="s">
        <v>81</v>
      </c>
      <c r="E229" s="8">
        <v>24</v>
      </c>
      <c r="F229" s="69">
        <v>0</v>
      </c>
      <c r="G229" s="15">
        <f t="shared" si="10"/>
        <v>0</v>
      </c>
    </row>
    <row r="230" spans="1:7" s="24" customFormat="1" ht="15">
      <c r="A230" s="12">
        <v>30301</v>
      </c>
      <c r="B230" s="13" t="s">
        <v>83</v>
      </c>
      <c r="C230" s="50" t="s">
        <v>76</v>
      </c>
      <c r="D230" s="50" t="s">
        <v>84</v>
      </c>
      <c r="E230" s="8">
        <v>1</v>
      </c>
      <c r="F230" s="69">
        <v>0</v>
      </c>
      <c r="G230" s="15">
        <f t="shared" si="10"/>
        <v>0</v>
      </c>
    </row>
    <row r="231" spans="1:7" s="24" customFormat="1" ht="25.5">
      <c r="A231" s="12">
        <v>60202</v>
      </c>
      <c r="B231" s="13" t="s">
        <v>103</v>
      </c>
      <c r="C231" s="50" t="s">
        <v>76</v>
      </c>
      <c r="D231" s="50" t="s">
        <v>77</v>
      </c>
      <c r="E231" s="8">
        <v>40</v>
      </c>
      <c r="F231" s="69">
        <v>0</v>
      </c>
      <c r="G231" s="15">
        <f t="shared" si="10"/>
        <v>0</v>
      </c>
    </row>
    <row r="232" spans="1:7" s="18" customFormat="1" ht="15.75" thickBot="1">
      <c r="A232" s="76"/>
      <c r="B232" s="77"/>
      <c r="C232" s="77"/>
      <c r="D232" s="77"/>
      <c r="E232" s="77"/>
      <c r="F232" s="38" t="s">
        <v>11</v>
      </c>
      <c r="G232" s="39">
        <f>SUM(G225:G231)</f>
        <v>0</v>
      </c>
    </row>
    <row r="233" spans="1:7" s="18" customFormat="1" ht="30" customHeight="1" thickBot="1">
      <c r="A233" s="89" t="s">
        <v>20</v>
      </c>
      <c r="B233" s="89"/>
      <c r="C233" s="89"/>
      <c r="D233" s="89"/>
      <c r="E233" s="89"/>
      <c r="F233" s="89"/>
      <c r="G233" s="89"/>
    </row>
    <row r="234" spans="1:7" s="18" customFormat="1" ht="15.75" customHeight="1">
      <c r="A234" s="1" t="s">
        <v>0</v>
      </c>
      <c r="B234" s="90" t="str">
        <f>$B$3</f>
        <v>Bear Area - Power Fire Culvert Improvement and Erosion Control Project</v>
      </c>
      <c r="C234" s="90"/>
      <c r="D234" s="91"/>
      <c r="E234" s="92" t="s">
        <v>1</v>
      </c>
      <c r="F234" s="93"/>
      <c r="G234" s="46" t="s">
        <v>58</v>
      </c>
    </row>
    <row r="235" spans="1:7" s="18" customFormat="1" ht="15.75">
      <c r="A235" s="2" t="s">
        <v>2</v>
      </c>
      <c r="B235" s="94" t="s">
        <v>59</v>
      </c>
      <c r="C235" s="95"/>
      <c r="D235" s="96"/>
      <c r="E235" s="97" t="s">
        <v>3</v>
      </c>
      <c r="F235" s="98"/>
      <c r="G235" s="5">
        <v>0.1</v>
      </c>
    </row>
    <row r="236" spans="1:7" s="18" customFormat="1" ht="15.75" thickBot="1">
      <c r="A236" s="4" t="s">
        <v>4</v>
      </c>
      <c r="B236" s="81" t="str">
        <f>$B$5</f>
        <v>AMADOR</v>
      </c>
      <c r="C236" s="81"/>
      <c r="D236" s="82"/>
      <c r="E236" s="83" t="s">
        <v>6</v>
      </c>
      <c r="F236" s="84"/>
      <c r="G236" s="47" t="s">
        <v>45</v>
      </c>
    </row>
    <row r="237" spans="1:7" s="18" customFormat="1" ht="15" customHeight="1">
      <c r="A237" s="85" t="s">
        <v>7</v>
      </c>
      <c r="B237" s="87" t="s">
        <v>8</v>
      </c>
      <c r="C237" s="79" t="s">
        <v>9</v>
      </c>
      <c r="D237" s="75" t="s">
        <v>21</v>
      </c>
      <c r="E237" s="71" t="s">
        <v>10</v>
      </c>
      <c r="F237" s="71" t="s">
        <v>22</v>
      </c>
      <c r="G237" s="73" t="s">
        <v>23</v>
      </c>
    </row>
    <row r="238" spans="1:7" s="18" customFormat="1" ht="15.75" thickBot="1">
      <c r="A238" s="86"/>
      <c r="B238" s="88"/>
      <c r="C238" s="80"/>
      <c r="D238" s="72"/>
      <c r="E238" s="72"/>
      <c r="F238" s="72"/>
      <c r="G238" s="74"/>
    </row>
    <row r="239" spans="1:7" s="24" customFormat="1" ht="15">
      <c r="A239" s="12">
        <v>15701</v>
      </c>
      <c r="B239" s="13" t="s">
        <v>85</v>
      </c>
      <c r="C239" s="50" t="s">
        <v>76</v>
      </c>
      <c r="D239" s="50" t="s">
        <v>84</v>
      </c>
      <c r="E239" s="8">
        <v>1</v>
      </c>
      <c r="F239" s="69">
        <v>0</v>
      </c>
      <c r="G239" s="15">
        <f t="shared" ref="G239:G243" si="11">E239*F239</f>
        <v>0</v>
      </c>
    </row>
    <row r="240" spans="1:7" s="24" customFormat="1" ht="15">
      <c r="A240" s="12">
        <v>20303</v>
      </c>
      <c r="B240" s="13" t="s">
        <v>94</v>
      </c>
      <c r="C240" s="50" t="s">
        <v>76</v>
      </c>
      <c r="D240" s="50" t="s">
        <v>93</v>
      </c>
      <c r="E240" s="8">
        <v>1</v>
      </c>
      <c r="F240" s="69">
        <v>0</v>
      </c>
      <c r="G240" s="15">
        <f t="shared" si="11"/>
        <v>0</v>
      </c>
    </row>
    <row r="241" spans="1:7" s="24" customFormat="1" ht="15">
      <c r="A241" s="12">
        <v>20410</v>
      </c>
      <c r="B241" s="13" t="s">
        <v>113</v>
      </c>
      <c r="C241" s="50" t="s">
        <v>76</v>
      </c>
      <c r="D241" s="50" t="s">
        <v>84</v>
      </c>
      <c r="E241" s="8">
        <v>1</v>
      </c>
      <c r="F241" s="69">
        <v>0</v>
      </c>
      <c r="G241" s="15">
        <f t="shared" si="11"/>
        <v>0</v>
      </c>
    </row>
    <row r="242" spans="1:7" s="24" customFormat="1" ht="15">
      <c r="A242" s="12">
        <v>30103</v>
      </c>
      <c r="B242" s="13" t="s">
        <v>114</v>
      </c>
      <c r="C242" s="50" t="s">
        <v>76</v>
      </c>
      <c r="D242" s="50" t="s">
        <v>81</v>
      </c>
      <c r="E242" s="8">
        <v>48</v>
      </c>
      <c r="F242" s="69">
        <v>0</v>
      </c>
      <c r="G242" s="15">
        <f t="shared" si="11"/>
        <v>0</v>
      </c>
    </row>
    <row r="243" spans="1:7" s="24" customFormat="1" ht="15">
      <c r="A243" s="12">
        <v>30301</v>
      </c>
      <c r="B243" s="13" t="s">
        <v>83</v>
      </c>
      <c r="C243" s="50" t="s">
        <v>76</v>
      </c>
      <c r="D243" s="50" t="s">
        <v>84</v>
      </c>
      <c r="E243" s="8">
        <v>1</v>
      </c>
      <c r="F243" s="69">
        <v>0</v>
      </c>
      <c r="G243" s="15">
        <f t="shared" si="11"/>
        <v>0</v>
      </c>
    </row>
    <row r="244" spans="1:7" s="18" customFormat="1" ht="15.75" thickBot="1">
      <c r="A244" s="76"/>
      <c r="B244" s="77"/>
      <c r="C244" s="77"/>
      <c r="D244" s="77"/>
      <c r="E244" s="77"/>
      <c r="F244" s="38" t="s">
        <v>11</v>
      </c>
      <c r="G244" s="39">
        <f>SUM(G239:G243)</f>
        <v>0</v>
      </c>
    </row>
    <row r="245" spans="1:7" s="18" customFormat="1" ht="30" customHeight="1" thickBot="1">
      <c r="A245" s="89" t="s">
        <v>20</v>
      </c>
      <c r="B245" s="89"/>
      <c r="C245" s="89"/>
      <c r="D245" s="89"/>
      <c r="E245" s="89"/>
      <c r="F245" s="89"/>
      <c r="G245" s="89"/>
    </row>
    <row r="246" spans="1:7" s="18" customFormat="1" ht="15.75" customHeight="1">
      <c r="A246" s="1" t="s">
        <v>0</v>
      </c>
      <c r="B246" s="90" t="str">
        <f>$B$3</f>
        <v>Bear Area - Power Fire Culvert Improvement and Erosion Control Project</v>
      </c>
      <c r="C246" s="90"/>
      <c r="D246" s="91"/>
      <c r="E246" s="92" t="s">
        <v>1</v>
      </c>
      <c r="F246" s="93"/>
      <c r="G246" s="46" t="s">
        <v>60</v>
      </c>
    </row>
    <row r="247" spans="1:7" s="18" customFormat="1" ht="15.75">
      <c r="A247" s="2" t="s">
        <v>2</v>
      </c>
      <c r="B247" s="94" t="s">
        <v>61</v>
      </c>
      <c r="C247" s="95"/>
      <c r="D247" s="96"/>
      <c r="E247" s="97" t="s">
        <v>3</v>
      </c>
      <c r="F247" s="98"/>
      <c r="G247" s="5">
        <v>0.1</v>
      </c>
    </row>
    <row r="248" spans="1:7" s="18" customFormat="1" ht="15.75" thickBot="1">
      <c r="A248" s="4" t="s">
        <v>4</v>
      </c>
      <c r="B248" s="81" t="str">
        <f>$B$5</f>
        <v>AMADOR</v>
      </c>
      <c r="C248" s="81"/>
      <c r="D248" s="82"/>
      <c r="E248" s="83" t="s">
        <v>6</v>
      </c>
      <c r="F248" s="84"/>
      <c r="G248" s="47" t="s">
        <v>45</v>
      </c>
    </row>
    <row r="249" spans="1:7" s="18" customFormat="1" ht="15" customHeight="1">
      <c r="A249" s="85" t="s">
        <v>7</v>
      </c>
      <c r="B249" s="87" t="s">
        <v>8</v>
      </c>
      <c r="C249" s="79" t="s">
        <v>9</v>
      </c>
      <c r="D249" s="75" t="s">
        <v>21</v>
      </c>
      <c r="E249" s="71" t="s">
        <v>10</v>
      </c>
      <c r="F249" s="71" t="s">
        <v>22</v>
      </c>
      <c r="G249" s="73" t="s">
        <v>23</v>
      </c>
    </row>
    <row r="250" spans="1:7" s="18" customFormat="1" ht="15.75" thickBot="1">
      <c r="A250" s="86"/>
      <c r="B250" s="88"/>
      <c r="C250" s="80"/>
      <c r="D250" s="72"/>
      <c r="E250" s="72"/>
      <c r="F250" s="72"/>
      <c r="G250" s="74"/>
    </row>
    <row r="251" spans="1:7" s="24" customFormat="1" ht="15">
      <c r="A251" s="12">
        <v>15701</v>
      </c>
      <c r="B251" s="13" t="s">
        <v>85</v>
      </c>
      <c r="C251" s="50" t="s">
        <v>76</v>
      </c>
      <c r="D251" s="50" t="s">
        <v>84</v>
      </c>
      <c r="E251" s="8">
        <v>1</v>
      </c>
      <c r="F251" s="69">
        <v>0</v>
      </c>
      <c r="G251" s="15">
        <f t="shared" ref="G251:G257" si="12">E251*F251</f>
        <v>0</v>
      </c>
    </row>
    <row r="252" spans="1:7" s="24" customFormat="1" ht="25.5">
      <c r="A252" s="12">
        <v>20101</v>
      </c>
      <c r="B252" s="13" t="s">
        <v>86</v>
      </c>
      <c r="C252" s="50" t="s">
        <v>87</v>
      </c>
      <c r="D252" s="50" t="s">
        <v>84</v>
      </c>
      <c r="E252" s="8">
        <v>1</v>
      </c>
      <c r="F252" s="69">
        <v>0</v>
      </c>
      <c r="G252" s="15">
        <f t="shared" si="12"/>
        <v>0</v>
      </c>
    </row>
    <row r="253" spans="1:7" s="24" customFormat="1" ht="15">
      <c r="A253" s="12">
        <v>25101</v>
      </c>
      <c r="B253" s="13" t="s">
        <v>89</v>
      </c>
      <c r="C253" s="50" t="s">
        <v>76</v>
      </c>
      <c r="D253" s="50" t="s">
        <v>90</v>
      </c>
      <c r="E253" s="8">
        <v>10</v>
      </c>
      <c r="F253" s="69">
        <v>0</v>
      </c>
      <c r="G253" s="15">
        <f t="shared" si="12"/>
        <v>0</v>
      </c>
    </row>
    <row r="254" spans="1:7" s="24" customFormat="1" ht="15">
      <c r="A254" s="12">
        <v>30101</v>
      </c>
      <c r="B254" s="13" t="s">
        <v>82</v>
      </c>
      <c r="C254" s="50" t="s">
        <v>76</v>
      </c>
      <c r="D254" s="50" t="s">
        <v>81</v>
      </c>
      <c r="E254" s="8">
        <v>24</v>
      </c>
      <c r="F254" s="69">
        <v>0</v>
      </c>
      <c r="G254" s="15">
        <f t="shared" si="12"/>
        <v>0</v>
      </c>
    </row>
    <row r="255" spans="1:7" s="24" customFormat="1" ht="15">
      <c r="A255" s="12">
        <v>30301</v>
      </c>
      <c r="B255" s="13" t="s">
        <v>83</v>
      </c>
      <c r="C255" s="50" t="s">
        <v>76</v>
      </c>
      <c r="D255" s="50" t="s">
        <v>84</v>
      </c>
      <c r="E255" s="8">
        <v>1</v>
      </c>
      <c r="F255" s="69">
        <v>0</v>
      </c>
      <c r="G255" s="15">
        <f t="shared" si="12"/>
        <v>0</v>
      </c>
    </row>
    <row r="256" spans="1:7" s="32" customFormat="1" ht="25.5">
      <c r="A256" s="28">
        <v>60208</v>
      </c>
      <c r="B256" s="13" t="s">
        <v>115</v>
      </c>
      <c r="C256" s="29" t="s">
        <v>76</v>
      </c>
      <c r="D256" s="29" t="s">
        <v>77</v>
      </c>
      <c r="E256" s="30">
        <v>30</v>
      </c>
      <c r="F256" s="70">
        <v>0</v>
      </c>
      <c r="G256" s="31">
        <f t="shared" si="12"/>
        <v>0</v>
      </c>
    </row>
    <row r="257" spans="1:8" s="24" customFormat="1" ht="25.5">
      <c r="A257" s="12">
        <v>60501</v>
      </c>
      <c r="B257" s="13" t="s">
        <v>101</v>
      </c>
      <c r="C257" s="50" t="s">
        <v>76</v>
      </c>
      <c r="D257" s="50" t="s">
        <v>90</v>
      </c>
      <c r="E257" s="8">
        <v>7</v>
      </c>
      <c r="F257" s="69">
        <v>0</v>
      </c>
      <c r="G257" s="15">
        <f t="shared" si="12"/>
        <v>0</v>
      </c>
    </row>
    <row r="258" spans="1:8" s="18" customFormat="1" ht="15.75" thickBot="1">
      <c r="A258" s="76"/>
      <c r="B258" s="77"/>
      <c r="C258" s="77"/>
      <c r="D258" s="77"/>
      <c r="E258" s="77"/>
      <c r="F258" s="38" t="s">
        <v>11</v>
      </c>
      <c r="G258" s="39">
        <f>SUM(G251:G257)</f>
        <v>0</v>
      </c>
    </row>
    <row r="259" spans="1:8" s="18" customFormat="1" ht="30" customHeight="1" thickBot="1">
      <c r="A259" s="89" t="s">
        <v>20</v>
      </c>
      <c r="B259" s="89"/>
      <c r="C259" s="89"/>
      <c r="D259" s="89"/>
      <c r="E259" s="89"/>
      <c r="F259" s="89"/>
      <c r="G259" s="89"/>
    </row>
    <row r="260" spans="1:8" s="18" customFormat="1" ht="15.75" customHeight="1">
      <c r="A260" s="1" t="s">
        <v>0</v>
      </c>
      <c r="B260" s="90" t="str">
        <f>$B$3</f>
        <v>Bear Area - Power Fire Culvert Improvement and Erosion Control Project</v>
      </c>
      <c r="C260" s="90"/>
      <c r="D260" s="91"/>
      <c r="E260" s="92" t="s">
        <v>1</v>
      </c>
      <c r="F260" s="93"/>
      <c r="G260" s="46" t="s">
        <v>62</v>
      </c>
    </row>
    <row r="261" spans="1:8" s="18" customFormat="1" ht="15.75">
      <c r="A261" s="2" t="s">
        <v>2</v>
      </c>
      <c r="B261" s="94" t="s">
        <v>63</v>
      </c>
      <c r="C261" s="95"/>
      <c r="D261" s="96"/>
      <c r="E261" s="97" t="s">
        <v>3</v>
      </c>
      <c r="F261" s="98"/>
      <c r="G261" s="5"/>
    </row>
    <row r="262" spans="1:8" s="18" customFormat="1" ht="15.75" thickBot="1">
      <c r="A262" s="4" t="s">
        <v>4</v>
      </c>
      <c r="B262" s="81" t="str">
        <f>$B$5</f>
        <v>AMADOR</v>
      </c>
      <c r="C262" s="81"/>
      <c r="D262" s="82"/>
      <c r="E262" s="83" t="s">
        <v>6</v>
      </c>
      <c r="F262" s="84"/>
      <c r="G262" s="47"/>
    </row>
    <row r="263" spans="1:8" s="18" customFormat="1" ht="15" customHeight="1">
      <c r="A263" s="85" t="s">
        <v>7</v>
      </c>
      <c r="B263" s="87" t="s">
        <v>8</v>
      </c>
      <c r="C263" s="79" t="s">
        <v>9</v>
      </c>
      <c r="D263" s="75" t="s">
        <v>21</v>
      </c>
      <c r="E263" s="71" t="s">
        <v>10</v>
      </c>
      <c r="F263" s="71" t="s">
        <v>22</v>
      </c>
      <c r="G263" s="73" t="s">
        <v>23</v>
      </c>
    </row>
    <row r="264" spans="1:8" s="18" customFormat="1" ht="15.75" thickBot="1">
      <c r="A264" s="86"/>
      <c r="B264" s="88"/>
      <c r="C264" s="80"/>
      <c r="D264" s="72"/>
      <c r="E264" s="72"/>
      <c r="F264" s="72"/>
      <c r="G264" s="74"/>
    </row>
    <row r="265" spans="1:8" s="24" customFormat="1" ht="12.75" customHeight="1">
      <c r="A265" s="12">
        <v>15101</v>
      </c>
      <c r="B265" s="13" t="s">
        <v>116</v>
      </c>
      <c r="C265" s="50" t="s">
        <v>87</v>
      </c>
      <c r="D265" s="50" t="s">
        <v>84</v>
      </c>
      <c r="E265" s="8">
        <v>1</v>
      </c>
      <c r="F265" s="69">
        <v>0</v>
      </c>
      <c r="G265" s="15">
        <f t="shared" ref="G265" si="13">E265*F265</f>
        <v>0</v>
      </c>
    </row>
    <row r="266" spans="1:8" s="18" customFormat="1" ht="15.75" thickBot="1">
      <c r="A266" s="123"/>
      <c r="B266" s="124"/>
      <c r="C266" s="124"/>
      <c r="D266" s="124"/>
      <c r="E266" s="124"/>
      <c r="F266" s="56" t="s">
        <v>11</v>
      </c>
      <c r="G266" s="57">
        <f>SUM(G265)</f>
        <v>0</v>
      </c>
    </row>
    <row r="267" spans="1:8" s="18" customFormat="1" ht="15.75" thickBot="1">
      <c r="A267" s="128"/>
      <c r="B267" s="129"/>
      <c r="C267" s="129"/>
      <c r="D267" s="129"/>
      <c r="E267" s="129"/>
      <c r="F267" s="129"/>
      <c r="G267" s="130"/>
    </row>
    <row r="268" spans="1:8" s="18" customFormat="1" ht="30" customHeight="1">
      <c r="A268" s="133" t="s">
        <v>30</v>
      </c>
      <c r="B268" s="134"/>
      <c r="C268" s="134"/>
      <c r="D268" s="134"/>
      <c r="E268" s="134"/>
      <c r="F268" s="147" t="s">
        <v>31</v>
      </c>
      <c r="G268" s="148"/>
    </row>
    <row r="269" spans="1:8" s="18" customFormat="1" ht="40.5" customHeight="1" thickBot="1">
      <c r="A269" s="131" t="s">
        <v>32</v>
      </c>
      <c r="B269" s="132"/>
      <c r="C269" s="132"/>
      <c r="D269" s="132"/>
      <c r="E269" s="132"/>
      <c r="F269" s="145">
        <f>G14+G29+G43+G58+G73+G90+G106+G124+G136+G148+G160+G175+G189+G204+G218+G232+G244+G258+G266</f>
        <v>0</v>
      </c>
      <c r="G269" s="146"/>
    </row>
    <row r="270" spans="1:8" s="18" customFormat="1" ht="25.5" customHeight="1" thickBot="1">
      <c r="A270" s="53"/>
      <c r="B270" s="157"/>
      <c r="C270" s="157"/>
      <c r="D270" s="158"/>
      <c r="E270" s="158"/>
      <c r="F270" s="158"/>
      <c r="G270" s="158"/>
      <c r="H270" s="49"/>
    </row>
    <row r="271" spans="1:8" s="59" customFormat="1" ht="19.5" customHeight="1" thickBot="1">
      <c r="A271" s="109" t="s">
        <v>25</v>
      </c>
      <c r="B271" s="110"/>
      <c r="C271" s="110"/>
      <c r="D271" s="110"/>
      <c r="E271" s="110"/>
      <c r="F271" s="110"/>
      <c r="G271" s="111"/>
    </row>
    <row r="272" spans="1:8" s="27" customFormat="1" ht="15" customHeight="1" thickBot="1">
      <c r="A272" s="154" t="s">
        <v>27</v>
      </c>
      <c r="B272" s="155"/>
      <c r="C272" s="155"/>
      <c r="D272" s="155"/>
      <c r="E272" s="155"/>
      <c r="F272" s="155"/>
      <c r="G272" s="156"/>
    </row>
    <row r="273" spans="1:7" ht="13.5" customHeight="1">
      <c r="A273" s="25" t="s">
        <v>0</v>
      </c>
      <c r="B273" s="112" t="str">
        <f>$B$3</f>
        <v>Bear Area - Power Fire Culvert Improvement and Erosion Control Project</v>
      </c>
      <c r="C273" s="112"/>
      <c r="D273" s="113"/>
      <c r="E273" s="114" t="s">
        <v>1</v>
      </c>
      <c r="F273" s="115"/>
      <c r="G273" s="35" t="s">
        <v>51</v>
      </c>
    </row>
    <row r="274" spans="1:7" ht="15.75">
      <c r="A274" s="2" t="s">
        <v>2</v>
      </c>
      <c r="B274" s="94" t="s">
        <v>134</v>
      </c>
      <c r="C274" s="95"/>
      <c r="D274" s="96"/>
      <c r="E274" s="97" t="s">
        <v>3</v>
      </c>
      <c r="F274" s="98"/>
      <c r="G274" s="5">
        <v>0.2</v>
      </c>
    </row>
    <row r="275" spans="1:7" ht="13.5" thickBot="1">
      <c r="A275" s="4" t="s">
        <v>4</v>
      </c>
      <c r="B275" s="81" t="str">
        <f>$B$5</f>
        <v>AMADOR</v>
      </c>
      <c r="C275" s="81"/>
      <c r="D275" s="82"/>
      <c r="E275" s="102" t="s">
        <v>6</v>
      </c>
      <c r="F275" s="103"/>
      <c r="G275" s="5" t="s">
        <v>64</v>
      </c>
    </row>
    <row r="276" spans="1:7" ht="12.75" customHeight="1">
      <c r="A276" s="85" t="s">
        <v>7</v>
      </c>
      <c r="B276" s="87" t="s">
        <v>8</v>
      </c>
      <c r="C276" s="79" t="s">
        <v>9</v>
      </c>
      <c r="D276" s="75" t="s">
        <v>21</v>
      </c>
      <c r="E276" s="71" t="s">
        <v>10</v>
      </c>
      <c r="F276" s="71" t="s">
        <v>22</v>
      </c>
      <c r="G276" s="73" t="s">
        <v>23</v>
      </c>
    </row>
    <row r="277" spans="1:7" ht="13.5" thickBot="1">
      <c r="A277" s="86"/>
      <c r="B277" s="88"/>
      <c r="C277" s="80"/>
      <c r="D277" s="72"/>
      <c r="E277" s="72"/>
      <c r="F277" s="72"/>
      <c r="G277" s="74"/>
    </row>
    <row r="278" spans="1:7" s="11" customFormat="1" ht="15.75">
      <c r="A278" s="12" t="s">
        <v>20</v>
      </c>
      <c r="B278" s="19" t="s">
        <v>13</v>
      </c>
      <c r="C278" s="14"/>
      <c r="D278" s="14"/>
      <c r="E278" s="8">
        <v>0</v>
      </c>
      <c r="F278" s="9" t="s">
        <v>20</v>
      </c>
      <c r="G278" s="15" t="s">
        <v>20</v>
      </c>
    </row>
    <row r="279" spans="1:7" s="11" customFormat="1">
      <c r="A279" s="12">
        <v>15702</v>
      </c>
      <c r="B279" s="13" t="s">
        <v>75</v>
      </c>
      <c r="C279" s="14" t="s">
        <v>76</v>
      </c>
      <c r="D279" s="14" t="s">
        <v>77</v>
      </c>
      <c r="E279" s="8">
        <v>30</v>
      </c>
      <c r="F279" s="69">
        <v>0</v>
      </c>
      <c r="G279" s="15">
        <f t="shared" ref="G279:G302" si="14">E279*F279</f>
        <v>0</v>
      </c>
    </row>
    <row r="280" spans="1:7" s="11" customFormat="1">
      <c r="A280" s="12">
        <v>20303</v>
      </c>
      <c r="B280" s="13" t="s">
        <v>94</v>
      </c>
      <c r="C280" s="14" t="s">
        <v>76</v>
      </c>
      <c r="D280" s="14" t="s">
        <v>93</v>
      </c>
      <c r="E280" s="8">
        <v>1</v>
      </c>
      <c r="F280" s="69">
        <v>0</v>
      </c>
      <c r="G280" s="15">
        <f t="shared" si="14"/>
        <v>0</v>
      </c>
    </row>
    <row r="281" spans="1:7" s="11" customFormat="1" ht="25.5">
      <c r="A281" s="12">
        <v>20406</v>
      </c>
      <c r="B281" s="13" t="s">
        <v>117</v>
      </c>
      <c r="C281" s="14" t="s">
        <v>76</v>
      </c>
      <c r="D281" s="14" t="s">
        <v>93</v>
      </c>
      <c r="E281" s="8">
        <v>1</v>
      </c>
      <c r="F281" s="69">
        <v>0</v>
      </c>
      <c r="G281" s="15">
        <f t="shared" si="14"/>
        <v>0</v>
      </c>
    </row>
    <row r="282" spans="1:7" s="11" customFormat="1">
      <c r="A282" s="12">
        <v>30301</v>
      </c>
      <c r="B282" s="13" t="s">
        <v>83</v>
      </c>
      <c r="C282" s="14" t="s">
        <v>76</v>
      </c>
      <c r="D282" s="14" t="s">
        <v>84</v>
      </c>
      <c r="E282" s="8">
        <v>1</v>
      </c>
      <c r="F282" s="69">
        <v>0</v>
      </c>
      <c r="G282" s="15">
        <f t="shared" si="14"/>
        <v>0</v>
      </c>
    </row>
    <row r="283" spans="1:7" s="18" customFormat="1" ht="15.75" thickBot="1">
      <c r="A283" s="76"/>
      <c r="B283" s="77"/>
      <c r="C283" s="77"/>
      <c r="D283" s="77"/>
      <c r="E283" s="77"/>
      <c r="F283" s="38" t="s">
        <v>11</v>
      </c>
      <c r="G283" s="39">
        <f>SUM(G279:G282)</f>
        <v>0</v>
      </c>
    </row>
    <row r="284" spans="1:7" s="18" customFormat="1" ht="15.75" customHeight="1" thickBot="1">
      <c r="A284" s="89" t="s">
        <v>20</v>
      </c>
      <c r="B284" s="89"/>
      <c r="C284" s="89"/>
      <c r="D284" s="89"/>
      <c r="E284" s="89"/>
      <c r="F284" s="89"/>
      <c r="G284" s="89"/>
    </row>
    <row r="285" spans="1:7" ht="13.5" customHeight="1">
      <c r="A285" s="25" t="s">
        <v>0</v>
      </c>
      <c r="B285" s="112" t="str">
        <f>$B$3</f>
        <v>Bear Area - Power Fire Culvert Improvement and Erosion Control Project</v>
      </c>
      <c r="C285" s="112"/>
      <c r="D285" s="113"/>
      <c r="E285" s="114" t="s">
        <v>1</v>
      </c>
      <c r="F285" s="115"/>
      <c r="G285" s="35" t="s">
        <v>51</v>
      </c>
    </row>
    <row r="286" spans="1:7" ht="15.75">
      <c r="A286" s="2" t="s">
        <v>2</v>
      </c>
      <c r="B286" s="94" t="s">
        <v>133</v>
      </c>
      <c r="C286" s="95"/>
      <c r="D286" s="96"/>
      <c r="E286" s="97" t="s">
        <v>3</v>
      </c>
      <c r="F286" s="98"/>
      <c r="G286" s="5">
        <v>0.2</v>
      </c>
    </row>
    <row r="287" spans="1:7" ht="13.5" thickBot="1">
      <c r="A287" s="4" t="s">
        <v>4</v>
      </c>
      <c r="B287" s="81" t="str">
        <f>$B$5</f>
        <v>AMADOR</v>
      </c>
      <c r="C287" s="81"/>
      <c r="D287" s="82"/>
      <c r="E287" s="141" t="s">
        <v>6</v>
      </c>
      <c r="F287" s="142"/>
      <c r="G287" s="5" t="s">
        <v>64</v>
      </c>
    </row>
    <row r="288" spans="1:7" ht="12.75" customHeight="1">
      <c r="A288" s="85" t="s">
        <v>7</v>
      </c>
      <c r="B288" s="87" t="s">
        <v>8</v>
      </c>
      <c r="C288" s="79" t="s">
        <v>9</v>
      </c>
      <c r="D288" s="75" t="s">
        <v>21</v>
      </c>
      <c r="E288" s="71" t="s">
        <v>10</v>
      </c>
      <c r="F288" s="71" t="s">
        <v>22</v>
      </c>
      <c r="G288" s="73" t="s">
        <v>23</v>
      </c>
    </row>
    <row r="289" spans="1:7" ht="13.5" thickBot="1">
      <c r="A289" s="86"/>
      <c r="B289" s="88"/>
      <c r="C289" s="80"/>
      <c r="D289" s="72"/>
      <c r="E289" s="72"/>
      <c r="F289" s="72"/>
      <c r="G289" s="74"/>
    </row>
    <row r="290" spans="1:7" s="11" customFormat="1" ht="15.75">
      <c r="A290" s="12" t="s">
        <v>20</v>
      </c>
      <c r="B290" s="19" t="s">
        <v>14</v>
      </c>
      <c r="C290" s="61"/>
      <c r="D290" s="61"/>
      <c r="E290" s="8">
        <v>0</v>
      </c>
      <c r="F290" s="9" t="s">
        <v>20</v>
      </c>
      <c r="G290" s="15" t="s">
        <v>20</v>
      </c>
    </row>
    <row r="291" spans="1:7" s="11" customFormat="1">
      <c r="A291" s="12">
        <v>15701</v>
      </c>
      <c r="B291" s="13" t="s">
        <v>85</v>
      </c>
      <c r="C291" s="14" t="s">
        <v>76</v>
      </c>
      <c r="D291" s="14" t="s">
        <v>84</v>
      </c>
      <c r="E291" s="8">
        <v>1</v>
      </c>
      <c r="F291" s="69">
        <v>0</v>
      </c>
      <c r="G291" s="15">
        <f t="shared" si="14"/>
        <v>0</v>
      </c>
    </row>
    <row r="292" spans="1:7" s="11" customFormat="1" ht="25.5">
      <c r="A292" s="12">
        <v>20101</v>
      </c>
      <c r="B292" s="13" t="s">
        <v>86</v>
      </c>
      <c r="C292" s="14" t="s">
        <v>87</v>
      </c>
      <c r="D292" s="14" t="s">
        <v>84</v>
      </c>
      <c r="E292" s="8">
        <v>1</v>
      </c>
      <c r="F292" s="69">
        <v>0</v>
      </c>
      <c r="G292" s="15">
        <f t="shared" si="14"/>
        <v>0</v>
      </c>
    </row>
    <row r="293" spans="1:7" s="11" customFormat="1">
      <c r="A293" s="12">
        <v>20303</v>
      </c>
      <c r="B293" s="13" t="s">
        <v>94</v>
      </c>
      <c r="C293" s="14" t="s">
        <v>76</v>
      </c>
      <c r="D293" s="14" t="s">
        <v>93</v>
      </c>
      <c r="E293" s="8">
        <v>1</v>
      </c>
      <c r="F293" s="69">
        <v>0</v>
      </c>
      <c r="G293" s="15">
        <f t="shared" si="14"/>
        <v>0</v>
      </c>
    </row>
    <row r="294" spans="1:7" s="11" customFormat="1">
      <c r="A294" s="12">
        <v>20304</v>
      </c>
      <c r="B294" s="13" t="s">
        <v>97</v>
      </c>
      <c r="C294" s="14" t="s">
        <v>76</v>
      </c>
      <c r="D294" s="14" t="s">
        <v>98</v>
      </c>
      <c r="E294" s="8">
        <v>133</v>
      </c>
      <c r="F294" s="69">
        <v>0</v>
      </c>
      <c r="G294" s="15">
        <f t="shared" si="14"/>
        <v>0</v>
      </c>
    </row>
    <row r="295" spans="1:7" s="11" customFormat="1">
      <c r="A295" s="12">
        <v>25101</v>
      </c>
      <c r="B295" s="13" t="s">
        <v>89</v>
      </c>
      <c r="C295" s="14" t="s">
        <v>76</v>
      </c>
      <c r="D295" s="14" t="s">
        <v>90</v>
      </c>
      <c r="E295" s="8">
        <v>70</v>
      </c>
      <c r="F295" s="69">
        <v>0</v>
      </c>
      <c r="G295" s="15">
        <f t="shared" si="14"/>
        <v>0</v>
      </c>
    </row>
    <row r="296" spans="1:7" s="11" customFormat="1">
      <c r="A296" s="12">
        <v>30101</v>
      </c>
      <c r="B296" s="13" t="s">
        <v>82</v>
      </c>
      <c r="C296" s="14" t="s">
        <v>76</v>
      </c>
      <c r="D296" s="14" t="s">
        <v>81</v>
      </c>
      <c r="E296" s="8">
        <v>24</v>
      </c>
      <c r="F296" s="69">
        <v>0</v>
      </c>
      <c r="G296" s="15">
        <f t="shared" si="14"/>
        <v>0</v>
      </c>
    </row>
    <row r="297" spans="1:7" s="11" customFormat="1">
      <c r="A297" s="12">
        <v>30301</v>
      </c>
      <c r="B297" s="13" t="s">
        <v>83</v>
      </c>
      <c r="C297" s="14" t="s">
        <v>76</v>
      </c>
      <c r="D297" s="14" t="s">
        <v>84</v>
      </c>
      <c r="E297" s="8">
        <v>1</v>
      </c>
      <c r="F297" s="69">
        <v>0</v>
      </c>
      <c r="G297" s="15">
        <f t="shared" si="14"/>
        <v>0</v>
      </c>
    </row>
    <row r="298" spans="1:7" s="11" customFormat="1" ht="37.5" customHeight="1">
      <c r="A298" s="12">
        <v>40401</v>
      </c>
      <c r="B298" s="13" t="s">
        <v>99</v>
      </c>
      <c r="C298" s="14" t="s">
        <v>76</v>
      </c>
      <c r="D298" s="14" t="s">
        <v>98</v>
      </c>
      <c r="E298" s="8">
        <v>133</v>
      </c>
      <c r="F298" s="69">
        <v>0</v>
      </c>
      <c r="G298" s="15">
        <f t="shared" si="14"/>
        <v>0</v>
      </c>
    </row>
    <row r="299" spans="1:7" s="11" customFormat="1" ht="25.5">
      <c r="A299" s="12">
        <v>60207</v>
      </c>
      <c r="B299" s="13" t="s">
        <v>118</v>
      </c>
      <c r="C299" s="14" t="s">
        <v>76</v>
      </c>
      <c r="D299" s="14" t="s">
        <v>77</v>
      </c>
      <c r="E299" s="8">
        <v>70</v>
      </c>
      <c r="F299" s="69">
        <v>0</v>
      </c>
      <c r="G299" s="15">
        <f t="shared" si="14"/>
        <v>0</v>
      </c>
    </row>
    <row r="300" spans="1:7" s="11" customFormat="1">
      <c r="A300" s="12">
        <v>60217</v>
      </c>
      <c r="B300" s="13" t="s">
        <v>119</v>
      </c>
      <c r="C300" s="14" t="s">
        <v>76</v>
      </c>
      <c r="D300" s="14" t="s">
        <v>93</v>
      </c>
      <c r="E300" s="8">
        <v>1</v>
      </c>
      <c r="F300" s="69">
        <v>0</v>
      </c>
      <c r="G300" s="15">
        <f t="shared" si="14"/>
        <v>0</v>
      </c>
    </row>
    <row r="301" spans="1:7" s="11" customFormat="1" ht="25.5">
      <c r="A301" s="12">
        <v>60501</v>
      </c>
      <c r="B301" s="13" t="s">
        <v>101</v>
      </c>
      <c r="C301" s="14" t="s">
        <v>76</v>
      </c>
      <c r="D301" s="14" t="s">
        <v>90</v>
      </c>
      <c r="E301" s="8">
        <v>13</v>
      </c>
      <c r="F301" s="69">
        <v>0</v>
      </c>
      <c r="G301" s="15">
        <f t="shared" si="14"/>
        <v>0</v>
      </c>
    </row>
    <row r="302" spans="1:7" s="11" customFormat="1">
      <c r="A302" s="12" t="s">
        <v>20</v>
      </c>
      <c r="B302" s="13"/>
      <c r="C302" s="14"/>
      <c r="D302" s="14"/>
      <c r="E302" s="8">
        <v>0</v>
      </c>
      <c r="F302" s="69">
        <v>0</v>
      </c>
      <c r="G302" s="15">
        <f t="shared" si="14"/>
        <v>0</v>
      </c>
    </row>
    <row r="303" spans="1:7" ht="13.5" thickBot="1">
      <c r="A303" s="123"/>
      <c r="B303" s="124"/>
      <c r="C303" s="124"/>
      <c r="D303" s="124"/>
      <c r="E303" s="124"/>
      <c r="F303" s="56" t="s">
        <v>11</v>
      </c>
      <c r="G303" s="57">
        <f>SUM(G291:G302)</f>
        <v>0</v>
      </c>
    </row>
    <row r="304" spans="1:7" s="18" customFormat="1" ht="16.5" customHeight="1" thickBot="1">
      <c r="A304" s="125" t="s">
        <v>20</v>
      </c>
      <c r="B304" s="125"/>
      <c r="C304" s="125"/>
      <c r="D304" s="125"/>
      <c r="E304" s="125"/>
      <c r="F304" s="125"/>
      <c r="G304" s="125"/>
    </row>
    <row r="305" spans="1:7" s="18" customFormat="1" ht="15.75" customHeight="1">
      <c r="A305" s="1" t="s">
        <v>0</v>
      </c>
      <c r="B305" s="90" t="str">
        <f>$B$3</f>
        <v>Bear Area - Power Fire Culvert Improvement and Erosion Control Project</v>
      </c>
      <c r="C305" s="90"/>
      <c r="D305" s="91"/>
      <c r="E305" s="92" t="s">
        <v>1</v>
      </c>
      <c r="F305" s="93"/>
      <c r="G305" s="46" t="s">
        <v>57</v>
      </c>
    </row>
    <row r="306" spans="1:7" s="18" customFormat="1" ht="15.75">
      <c r="A306" s="2" t="s">
        <v>2</v>
      </c>
      <c r="B306" s="94" t="s">
        <v>65</v>
      </c>
      <c r="C306" s="95"/>
      <c r="D306" s="96"/>
      <c r="E306" s="97" t="s">
        <v>3</v>
      </c>
      <c r="F306" s="98"/>
      <c r="G306" s="5">
        <v>0.1</v>
      </c>
    </row>
    <row r="307" spans="1:7" s="18" customFormat="1" ht="15.75" thickBot="1">
      <c r="A307" s="4" t="s">
        <v>4</v>
      </c>
      <c r="B307" s="81" t="str">
        <f>$B$5</f>
        <v>AMADOR</v>
      </c>
      <c r="C307" s="81"/>
      <c r="D307" s="82"/>
      <c r="E307" s="83" t="s">
        <v>6</v>
      </c>
      <c r="F307" s="84"/>
      <c r="G307" s="47" t="s">
        <v>64</v>
      </c>
    </row>
    <row r="308" spans="1:7" s="18" customFormat="1" ht="15" customHeight="1">
      <c r="A308" s="85" t="s">
        <v>7</v>
      </c>
      <c r="B308" s="87" t="s">
        <v>8</v>
      </c>
      <c r="C308" s="79" t="s">
        <v>9</v>
      </c>
      <c r="D308" s="75" t="s">
        <v>21</v>
      </c>
      <c r="E308" s="71" t="s">
        <v>10</v>
      </c>
      <c r="F308" s="71" t="s">
        <v>22</v>
      </c>
      <c r="G308" s="73" t="s">
        <v>23</v>
      </c>
    </row>
    <row r="309" spans="1:7" s="18" customFormat="1" ht="15.75" thickBot="1">
      <c r="A309" s="86"/>
      <c r="B309" s="88"/>
      <c r="C309" s="80"/>
      <c r="D309" s="72"/>
      <c r="E309" s="72"/>
      <c r="F309" s="72"/>
      <c r="G309" s="74"/>
    </row>
    <row r="310" spans="1:7" s="24" customFormat="1" ht="15.75">
      <c r="A310" s="40" t="s">
        <v>20</v>
      </c>
      <c r="B310" s="41" t="s">
        <v>16</v>
      </c>
      <c r="C310" s="42"/>
      <c r="D310" s="42"/>
      <c r="E310" s="43"/>
      <c r="F310" s="44" t="s">
        <v>20</v>
      </c>
      <c r="G310" s="45" t="s">
        <v>20</v>
      </c>
    </row>
    <row r="311" spans="1:7" s="24" customFormat="1" ht="15">
      <c r="A311" s="12">
        <v>25101</v>
      </c>
      <c r="B311" s="13" t="s">
        <v>89</v>
      </c>
      <c r="C311" s="33" t="s">
        <v>76</v>
      </c>
      <c r="D311" s="33" t="s">
        <v>90</v>
      </c>
      <c r="E311" s="8">
        <v>6</v>
      </c>
      <c r="F311" s="69">
        <v>0</v>
      </c>
      <c r="G311" s="15">
        <f t="shared" ref="G311:G313" si="15">E311*F311</f>
        <v>0</v>
      </c>
    </row>
    <row r="312" spans="1:7" s="24" customFormat="1" ht="15">
      <c r="A312" s="12">
        <v>30101</v>
      </c>
      <c r="B312" s="13" t="s">
        <v>82</v>
      </c>
      <c r="C312" s="33" t="s">
        <v>76</v>
      </c>
      <c r="D312" s="33" t="s">
        <v>81</v>
      </c>
      <c r="E312" s="8">
        <v>48</v>
      </c>
      <c r="F312" s="69">
        <v>0</v>
      </c>
      <c r="G312" s="15">
        <f t="shared" si="15"/>
        <v>0</v>
      </c>
    </row>
    <row r="313" spans="1:7" s="24" customFormat="1" ht="15">
      <c r="A313" s="12">
        <v>30301</v>
      </c>
      <c r="B313" s="13" t="s">
        <v>83</v>
      </c>
      <c r="C313" s="33" t="s">
        <v>76</v>
      </c>
      <c r="D313" s="33" t="s">
        <v>84</v>
      </c>
      <c r="E313" s="8">
        <v>1</v>
      </c>
      <c r="F313" s="69">
        <v>0</v>
      </c>
      <c r="G313" s="15">
        <f t="shared" si="15"/>
        <v>0</v>
      </c>
    </row>
    <row r="314" spans="1:7" s="18" customFormat="1" ht="15.75" thickBot="1">
      <c r="A314" s="76"/>
      <c r="B314" s="77"/>
      <c r="C314" s="77"/>
      <c r="D314" s="77"/>
      <c r="E314" s="77"/>
      <c r="F314" s="38" t="s">
        <v>11</v>
      </c>
      <c r="G314" s="39">
        <f>SUM(G311:G313)</f>
        <v>0</v>
      </c>
    </row>
    <row r="315" spans="1:7" s="18" customFormat="1" ht="15.75" thickBot="1">
      <c r="A315" s="128"/>
      <c r="B315" s="129"/>
      <c r="C315" s="129"/>
      <c r="D315" s="129"/>
      <c r="E315" s="129"/>
      <c r="F315" s="129"/>
      <c r="G315" s="130"/>
    </row>
    <row r="316" spans="1:7" s="18" customFormat="1" ht="30" customHeight="1">
      <c r="A316" s="133" t="s">
        <v>39</v>
      </c>
      <c r="B316" s="134"/>
      <c r="C316" s="134"/>
      <c r="D316" s="134"/>
      <c r="E316" s="134"/>
      <c r="F316" s="135">
        <f>G283+G303+G314</f>
        <v>0</v>
      </c>
      <c r="G316" s="136"/>
    </row>
    <row r="317" spans="1:7" s="18" customFormat="1" ht="30" customHeight="1" thickBot="1">
      <c r="A317" s="143" t="s">
        <v>33</v>
      </c>
      <c r="B317" s="144"/>
      <c r="C317" s="144"/>
      <c r="D317" s="144"/>
      <c r="E317" s="144"/>
      <c r="F317" s="145">
        <f t="shared" ref="F317" si="16">$F$269</f>
        <v>0</v>
      </c>
      <c r="G317" s="146"/>
    </row>
    <row r="318" spans="1:7" s="18" customFormat="1" ht="30" customHeight="1" thickBot="1">
      <c r="A318" s="137" t="s">
        <v>40</v>
      </c>
      <c r="B318" s="138"/>
      <c r="C318" s="138"/>
      <c r="D318" s="138"/>
      <c r="E318" s="138"/>
      <c r="F318" s="139">
        <f>SUM(F316:G317)</f>
        <v>0</v>
      </c>
      <c r="G318" s="140"/>
    </row>
    <row r="319" spans="1:7" s="49" customFormat="1" ht="30" customHeight="1" thickBot="1">
      <c r="A319" s="121" t="s">
        <v>20</v>
      </c>
      <c r="B319" s="121"/>
      <c r="C319" s="121"/>
      <c r="D319" s="121"/>
      <c r="E319" s="121"/>
      <c r="F319" s="121"/>
      <c r="G319" s="121"/>
    </row>
    <row r="320" spans="1:7" s="27" customFormat="1" ht="30" customHeight="1" thickBot="1">
      <c r="A320" s="154" t="s">
        <v>28</v>
      </c>
      <c r="B320" s="155"/>
      <c r="C320" s="155"/>
      <c r="D320" s="155"/>
      <c r="E320" s="155"/>
      <c r="F320" s="155"/>
      <c r="G320" s="156"/>
    </row>
    <row r="321" spans="1:7" ht="13.5" customHeight="1">
      <c r="A321" s="1" t="s">
        <v>0</v>
      </c>
      <c r="B321" s="90" t="str">
        <f>$B$3</f>
        <v>Bear Area - Power Fire Culvert Improvement and Erosion Control Project</v>
      </c>
      <c r="C321" s="90"/>
      <c r="D321" s="91"/>
      <c r="E321" s="99" t="s">
        <v>1</v>
      </c>
      <c r="F321" s="122"/>
      <c r="G321" s="5" t="s">
        <v>66</v>
      </c>
    </row>
    <row r="322" spans="1:7" ht="15.75">
      <c r="A322" s="2" t="s">
        <v>2</v>
      </c>
      <c r="B322" s="94" t="s">
        <v>67</v>
      </c>
      <c r="C322" s="95"/>
      <c r="D322" s="96"/>
      <c r="E322" s="97" t="s">
        <v>3</v>
      </c>
      <c r="F322" s="98"/>
      <c r="G322" s="5">
        <v>0.1</v>
      </c>
    </row>
    <row r="323" spans="1:7" ht="13.5" thickBot="1">
      <c r="A323" s="4" t="s">
        <v>4</v>
      </c>
      <c r="B323" s="81" t="str">
        <f>$B$5</f>
        <v>AMADOR</v>
      </c>
      <c r="C323" s="81"/>
      <c r="D323" s="82"/>
      <c r="E323" s="102" t="s">
        <v>6</v>
      </c>
      <c r="F323" s="103"/>
      <c r="G323" s="5" t="s">
        <v>64</v>
      </c>
    </row>
    <row r="324" spans="1:7" ht="12.75" customHeight="1">
      <c r="A324" s="85" t="s">
        <v>7</v>
      </c>
      <c r="B324" s="87" t="s">
        <v>8</v>
      </c>
      <c r="C324" s="79" t="s">
        <v>9</v>
      </c>
      <c r="D324" s="75" t="s">
        <v>21</v>
      </c>
      <c r="E324" s="71" t="s">
        <v>10</v>
      </c>
      <c r="F324" s="71" t="s">
        <v>22</v>
      </c>
      <c r="G324" s="73" t="s">
        <v>23</v>
      </c>
    </row>
    <row r="325" spans="1:7" ht="13.5" thickBot="1">
      <c r="A325" s="86"/>
      <c r="B325" s="88"/>
      <c r="C325" s="80"/>
      <c r="D325" s="72"/>
      <c r="E325" s="72"/>
      <c r="F325" s="72"/>
      <c r="G325" s="74"/>
    </row>
    <row r="326" spans="1:7" s="11" customFormat="1" ht="15.75">
      <c r="A326" s="12" t="s">
        <v>20</v>
      </c>
      <c r="B326" s="19" t="s">
        <v>15</v>
      </c>
      <c r="C326" s="14"/>
      <c r="D326" s="14"/>
      <c r="E326" s="8"/>
      <c r="F326" s="69" t="s">
        <v>20</v>
      </c>
      <c r="G326" s="15" t="s">
        <v>20</v>
      </c>
    </row>
    <row r="327" spans="1:7" s="11" customFormat="1">
      <c r="A327" s="12">
        <v>15701</v>
      </c>
      <c r="B327" s="13" t="s">
        <v>85</v>
      </c>
      <c r="C327" s="14" t="s">
        <v>76</v>
      </c>
      <c r="D327" s="14" t="s">
        <v>84</v>
      </c>
      <c r="E327" s="8">
        <v>1</v>
      </c>
      <c r="F327" s="69">
        <v>0</v>
      </c>
      <c r="G327" s="15">
        <f t="shared" ref="G327:G334" si="17">E327*F327</f>
        <v>0</v>
      </c>
    </row>
    <row r="328" spans="1:7" s="11" customFormat="1" ht="25.5">
      <c r="A328" s="12">
        <v>20101</v>
      </c>
      <c r="B328" s="13" t="s">
        <v>86</v>
      </c>
      <c r="C328" s="14" t="s">
        <v>87</v>
      </c>
      <c r="D328" s="14" t="s">
        <v>84</v>
      </c>
      <c r="E328" s="8">
        <v>1</v>
      </c>
      <c r="F328" s="69">
        <v>0</v>
      </c>
      <c r="G328" s="15">
        <f t="shared" si="17"/>
        <v>0</v>
      </c>
    </row>
    <row r="329" spans="1:7" s="11" customFormat="1">
      <c r="A329" s="12">
        <v>20303</v>
      </c>
      <c r="B329" s="13" t="s">
        <v>94</v>
      </c>
      <c r="C329" s="14" t="s">
        <v>76</v>
      </c>
      <c r="D329" s="14" t="s">
        <v>93</v>
      </c>
      <c r="E329" s="8">
        <v>1</v>
      </c>
      <c r="F329" s="69">
        <v>0</v>
      </c>
      <c r="G329" s="15">
        <f t="shared" si="17"/>
        <v>0</v>
      </c>
    </row>
    <row r="330" spans="1:7" s="11" customFormat="1">
      <c r="A330" s="12">
        <v>20404</v>
      </c>
      <c r="B330" s="13" t="s">
        <v>120</v>
      </c>
      <c r="C330" s="14" t="s">
        <v>76</v>
      </c>
      <c r="D330" s="14" t="s">
        <v>93</v>
      </c>
      <c r="E330" s="8">
        <v>1</v>
      </c>
      <c r="F330" s="69">
        <v>0</v>
      </c>
      <c r="G330" s="15">
        <f t="shared" si="17"/>
        <v>0</v>
      </c>
    </row>
    <row r="331" spans="1:7" s="11" customFormat="1">
      <c r="A331" s="12">
        <v>30101</v>
      </c>
      <c r="B331" s="13" t="s">
        <v>82</v>
      </c>
      <c r="C331" s="14" t="s">
        <v>76</v>
      </c>
      <c r="D331" s="14" t="s">
        <v>81</v>
      </c>
      <c r="E331" s="8">
        <v>24</v>
      </c>
      <c r="F331" s="69">
        <v>0</v>
      </c>
      <c r="G331" s="15">
        <f t="shared" si="17"/>
        <v>0</v>
      </c>
    </row>
    <row r="332" spans="1:7" s="11" customFormat="1">
      <c r="A332" s="12">
        <v>30301</v>
      </c>
      <c r="B332" s="13" t="s">
        <v>83</v>
      </c>
      <c r="C332" s="14" t="s">
        <v>76</v>
      </c>
      <c r="D332" s="14" t="s">
        <v>84</v>
      </c>
      <c r="E332" s="8">
        <v>1</v>
      </c>
      <c r="F332" s="69">
        <v>0</v>
      </c>
      <c r="G332" s="15">
        <f t="shared" si="17"/>
        <v>0</v>
      </c>
    </row>
    <row r="333" spans="1:7" s="11" customFormat="1" ht="25.5">
      <c r="A333" s="12">
        <v>60202</v>
      </c>
      <c r="B333" s="13" t="s">
        <v>103</v>
      </c>
      <c r="C333" s="14" t="s">
        <v>76</v>
      </c>
      <c r="D333" s="14" t="s">
        <v>77</v>
      </c>
      <c r="E333" s="8">
        <v>25</v>
      </c>
      <c r="F333" s="69">
        <v>0</v>
      </c>
      <c r="G333" s="15">
        <f t="shared" si="17"/>
        <v>0</v>
      </c>
    </row>
    <row r="334" spans="1:7" s="11" customFormat="1">
      <c r="A334" s="12">
        <v>61901</v>
      </c>
      <c r="B334" s="13" t="s">
        <v>121</v>
      </c>
      <c r="C334" s="14" t="s">
        <v>76</v>
      </c>
      <c r="D334" s="14" t="s">
        <v>93</v>
      </c>
      <c r="E334" s="8">
        <v>1</v>
      </c>
      <c r="F334" s="69">
        <v>0</v>
      </c>
      <c r="G334" s="15">
        <f t="shared" si="17"/>
        <v>0</v>
      </c>
    </row>
    <row r="335" spans="1:7" ht="13.5" thickBot="1">
      <c r="A335" s="123"/>
      <c r="B335" s="124"/>
      <c r="C335" s="124"/>
      <c r="D335" s="124"/>
      <c r="E335" s="124"/>
      <c r="F335" s="56" t="s">
        <v>11</v>
      </c>
      <c r="G335" s="57">
        <f>SUM(G327:G334)</f>
        <v>0</v>
      </c>
    </row>
    <row r="336" spans="1:7" s="18" customFormat="1" ht="30" customHeight="1" thickBot="1">
      <c r="A336" s="125" t="s">
        <v>20</v>
      </c>
      <c r="B336" s="125"/>
      <c r="C336" s="125"/>
      <c r="D336" s="125"/>
      <c r="E336" s="125"/>
      <c r="F336" s="125"/>
      <c r="G336" s="125"/>
    </row>
    <row r="337" spans="1:7" ht="13.5" customHeight="1">
      <c r="A337" s="1" t="s">
        <v>0</v>
      </c>
      <c r="B337" s="90" t="str">
        <f>$B$3</f>
        <v>Bear Area - Power Fire Culvert Improvement and Erosion Control Project</v>
      </c>
      <c r="C337" s="90"/>
      <c r="D337" s="91"/>
      <c r="E337" s="92" t="s">
        <v>1</v>
      </c>
      <c r="F337" s="93"/>
      <c r="G337" s="37" t="s">
        <v>46</v>
      </c>
    </row>
    <row r="338" spans="1:7" ht="15.75">
      <c r="A338" s="2" t="s">
        <v>2</v>
      </c>
      <c r="B338" s="94" t="s">
        <v>135</v>
      </c>
      <c r="C338" s="95"/>
      <c r="D338" s="96"/>
      <c r="E338" s="97" t="s">
        <v>3</v>
      </c>
      <c r="F338" s="98"/>
      <c r="G338" s="5">
        <v>0.2</v>
      </c>
    </row>
    <row r="339" spans="1:7" ht="13.5" thickBot="1">
      <c r="A339" s="4" t="s">
        <v>4</v>
      </c>
      <c r="B339" s="81" t="str">
        <f>$B$5</f>
        <v>AMADOR</v>
      </c>
      <c r="C339" s="81"/>
      <c r="D339" s="82"/>
      <c r="E339" s="102" t="s">
        <v>6</v>
      </c>
      <c r="F339" s="103"/>
      <c r="G339" s="5" t="s">
        <v>64</v>
      </c>
    </row>
    <row r="340" spans="1:7" ht="12.75" customHeight="1">
      <c r="A340" s="85" t="s">
        <v>7</v>
      </c>
      <c r="B340" s="87" t="s">
        <v>8</v>
      </c>
      <c r="C340" s="79" t="s">
        <v>9</v>
      </c>
      <c r="D340" s="75" t="s">
        <v>21</v>
      </c>
      <c r="E340" s="71" t="s">
        <v>10</v>
      </c>
      <c r="F340" s="71" t="s">
        <v>22</v>
      </c>
      <c r="G340" s="73" t="s">
        <v>23</v>
      </c>
    </row>
    <row r="341" spans="1:7" ht="13.5" thickBot="1">
      <c r="A341" s="86"/>
      <c r="B341" s="88"/>
      <c r="C341" s="80"/>
      <c r="D341" s="72"/>
      <c r="E341" s="72"/>
      <c r="F341" s="72"/>
      <c r="G341" s="74"/>
    </row>
    <row r="342" spans="1:7" s="11" customFormat="1" ht="15.75">
      <c r="A342" s="40" t="s">
        <v>20</v>
      </c>
      <c r="B342" s="41" t="s">
        <v>12</v>
      </c>
      <c r="C342" s="42"/>
      <c r="D342" s="42"/>
      <c r="E342" s="43">
        <v>0</v>
      </c>
      <c r="F342" s="44" t="s">
        <v>20</v>
      </c>
      <c r="G342" s="45" t="s">
        <v>20</v>
      </c>
    </row>
    <row r="343" spans="1:7" s="11" customFormat="1">
      <c r="A343" s="12">
        <v>15702</v>
      </c>
      <c r="B343" s="13" t="s">
        <v>75</v>
      </c>
      <c r="C343" s="33" t="s">
        <v>76</v>
      </c>
      <c r="D343" s="33" t="s">
        <v>77</v>
      </c>
      <c r="E343" s="8">
        <v>50</v>
      </c>
      <c r="F343" s="69">
        <v>0</v>
      </c>
      <c r="G343" s="15">
        <f t="shared" ref="G343:G363" si="18">E343*F343</f>
        <v>0</v>
      </c>
    </row>
    <row r="344" spans="1:7" s="11" customFormat="1">
      <c r="A344" s="12">
        <v>20303</v>
      </c>
      <c r="B344" s="13" t="s">
        <v>94</v>
      </c>
      <c r="C344" s="33" t="s">
        <v>76</v>
      </c>
      <c r="D344" s="33" t="s">
        <v>93</v>
      </c>
      <c r="E344" s="8">
        <v>1</v>
      </c>
      <c r="F344" s="69">
        <v>0</v>
      </c>
      <c r="G344" s="15">
        <f t="shared" si="18"/>
        <v>0</v>
      </c>
    </row>
    <row r="345" spans="1:7" s="11" customFormat="1">
      <c r="A345" s="12">
        <v>20402</v>
      </c>
      <c r="B345" s="13" t="s">
        <v>79</v>
      </c>
      <c r="C345" s="33" t="s">
        <v>76</v>
      </c>
      <c r="D345" s="33" t="s">
        <v>77</v>
      </c>
      <c r="E345" s="8">
        <v>110</v>
      </c>
      <c r="F345" s="69">
        <v>0</v>
      </c>
      <c r="G345" s="15">
        <f t="shared" si="18"/>
        <v>0</v>
      </c>
    </row>
    <row r="346" spans="1:7" s="11" customFormat="1">
      <c r="A346" s="12">
        <v>20403</v>
      </c>
      <c r="B346" s="13" t="s">
        <v>102</v>
      </c>
      <c r="C346" s="33" t="s">
        <v>76</v>
      </c>
      <c r="D346" s="33" t="s">
        <v>93</v>
      </c>
      <c r="E346" s="8">
        <v>1</v>
      </c>
      <c r="F346" s="69">
        <v>0</v>
      </c>
      <c r="G346" s="15">
        <f t="shared" si="18"/>
        <v>0</v>
      </c>
    </row>
    <row r="347" spans="1:7" s="11" customFormat="1">
      <c r="A347" s="12">
        <v>30101</v>
      </c>
      <c r="B347" s="13" t="s">
        <v>82</v>
      </c>
      <c r="C347" s="33" t="s">
        <v>76</v>
      </c>
      <c r="D347" s="33" t="s">
        <v>81</v>
      </c>
      <c r="E347" s="8">
        <v>24</v>
      </c>
      <c r="F347" s="69">
        <v>0</v>
      </c>
      <c r="G347" s="15">
        <f t="shared" si="18"/>
        <v>0</v>
      </c>
    </row>
    <row r="348" spans="1:7" s="11" customFormat="1">
      <c r="A348" s="12">
        <v>30301</v>
      </c>
      <c r="B348" s="13" t="s">
        <v>83</v>
      </c>
      <c r="C348" s="33" t="s">
        <v>76</v>
      </c>
      <c r="D348" s="33" t="s">
        <v>84</v>
      </c>
      <c r="E348" s="8">
        <v>1</v>
      </c>
      <c r="F348" s="69">
        <v>0</v>
      </c>
      <c r="G348" s="15">
        <f t="shared" si="18"/>
        <v>0</v>
      </c>
    </row>
    <row r="349" spans="1:7" s="11" customFormat="1" ht="25.5">
      <c r="A349" s="12">
        <v>60201</v>
      </c>
      <c r="B349" s="13" t="s">
        <v>110</v>
      </c>
      <c r="C349" s="33" t="s">
        <v>76</v>
      </c>
      <c r="D349" s="33" t="s">
        <v>77</v>
      </c>
      <c r="E349" s="8">
        <v>40</v>
      </c>
      <c r="F349" s="69">
        <v>0</v>
      </c>
      <c r="G349" s="15">
        <f t="shared" si="18"/>
        <v>0</v>
      </c>
    </row>
    <row r="350" spans="1:7" ht="13.5" thickBot="1">
      <c r="A350" s="123"/>
      <c r="B350" s="124"/>
      <c r="C350" s="124"/>
      <c r="D350" s="124"/>
      <c r="E350" s="124"/>
      <c r="F350" s="56" t="s">
        <v>11</v>
      </c>
      <c r="G350" s="57">
        <f>SUM(G343:G349)</f>
        <v>0</v>
      </c>
    </row>
    <row r="351" spans="1:7" s="18" customFormat="1" ht="30" customHeight="1" thickBot="1">
      <c r="A351" s="125" t="s">
        <v>20</v>
      </c>
      <c r="B351" s="125"/>
      <c r="C351" s="125"/>
      <c r="D351" s="125"/>
      <c r="E351" s="125"/>
      <c r="F351" s="125"/>
      <c r="G351" s="125"/>
    </row>
    <row r="352" spans="1:7" ht="13.5" customHeight="1">
      <c r="A352" s="1" t="s">
        <v>0</v>
      </c>
      <c r="B352" s="90" t="str">
        <f>$B$3</f>
        <v>Bear Area - Power Fire Culvert Improvement and Erosion Control Project</v>
      </c>
      <c r="C352" s="90"/>
      <c r="D352" s="91"/>
      <c r="E352" s="92" t="s">
        <v>1</v>
      </c>
      <c r="F352" s="93"/>
      <c r="G352" s="37" t="s">
        <v>46</v>
      </c>
    </row>
    <row r="353" spans="1:7" ht="15.75">
      <c r="A353" s="2" t="s">
        <v>2</v>
      </c>
      <c r="B353" s="94" t="s">
        <v>136</v>
      </c>
      <c r="C353" s="95"/>
      <c r="D353" s="96"/>
      <c r="E353" s="97" t="s">
        <v>3</v>
      </c>
      <c r="F353" s="98"/>
      <c r="G353" s="5">
        <v>0.2</v>
      </c>
    </row>
    <row r="354" spans="1:7" ht="13.5" thickBot="1">
      <c r="A354" s="4" t="s">
        <v>4</v>
      </c>
      <c r="B354" s="81" t="str">
        <f>$B$5</f>
        <v>AMADOR</v>
      </c>
      <c r="C354" s="81"/>
      <c r="D354" s="82"/>
      <c r="E354" s="102" t="s">
        <v>6</v>
      </c>
      <c r="F354" s="103"/>
      <c r="G354" s="5" t="s">
        <v>64</v>
      </c>
    </row>
    <row r="355" spans="1:7" ht="12.75" customHeight="1">
      <c r="A355" s="85" t="s">
        <v>7</v>
      </c>
      <c r="B355" s="87" t="s">
        <v>8</v>
      </c>
      <c r="C355" s="79" t="s">
        <v>9</v>
      </c>
      <c r="D355" s="75" t="s">
        <v>21</v>
      </c>
      <c r="E355" s="71" t="s">
        <v>10</v>
      </c>
      <c r="F355" s="71" t="s">
        <v>22</v>
      </c>
      <c r="G355" s="73" t="s">
        <v>23</v>
      </c>
    </row>
    <row r="356" spans="1:7" ht="13.5" thickBot="1">
      <c r="A356" s="86"/>
      <c r="B356" s="88"/>
      <c r="C356" s="80"/>
      <c r="D356" s="72"/>
      <c r="E356" s="72"/>
      <c r="F356" s="72"/>
      <c r="G356" s="74"/>
    </row>
    <row r="357" spans="1:7" s="11" customFormat="1" ht="15.75">
      <c r="A357" s="40" t="s">
        <v>20</v>
      </c>
      <c r="B357" s="41" t="s">
        <v>12</v>
      </c>
      <c r="C357" s="60"/>
      <c r="D357" s="60"/>
      <c r="E357" s="43">
        <v>0</v>
      </c>
      <c r="F357" s="44" t="s">
        <v>20</v>
      </c>
      <c r="G357" s="45" t="s">
        <v>20</v>
      </c>
    </row>
    <row r="358" spans="1:7" s="11" customFormat="1">
      <c r="A358" s="12">
        <v>15702</v>
      </c>
      <c r="B358" s="13" t="s">
        <v>75</v>
      </c>
      <c r="C358" s="33" t="s">
        <v>76</v>
      </c>
      <c r="D358" s="33" t="s">
        <v>77</v>
      </c>
      <c r="E358" s="8">
        <v>50</v>
      </c>
      <c r="F358" s="69">
        <v>0</v>
      </c>
      <c r="G358" s="15">
        <f t="shared" si="18"/>
        <v>0</v>
      </c>
    </row>
    <row r="359" spans="1:7" s="11" customFormat="1">
      <c r="A359" s="12">
        <v>20303</v>
      </c>
      <c r="B359" s="13" t="s">
        <v>94</v>
      </c>
      <c r="C359" s="33" t="s">
        <v>76</v>
      </c>
      <c r="D359" s="33" t="s">
        <v>93</v>
      </c>
      <c r="E359" s="8">
        <v>1</v>
      </c>
      <c r="F359" s="69">
        <v>0</v>
      </c>
      <c r="G359" s="15">
        <f t="shared" si="18"/>
        <v>0</v>
      </c>
    </row>
    <row r="360" spans="1:7" s="11" customFormat="1">
      <c r="A360" s="12">
        <v>20403</v>
      </c>
      <c r="B360" s="13" t="s">
        <v>102</v>
      </c>
      <c r="C360" s="33" t="s">
        <v>76</v>
      </c>
      <c r="D360" s="33" t="s">
        <v>93</v>
      </c>
      <c r="E360" s="8">
        <v>1</v>
      </c>
      <c r="F360" s="69">
        <v>0</v>
      </c>
      <c r="G360" s="15">
        <f t="shared" si="18"/>
        <v>0</v>
      </c>
    </row>
    <row r="361" spans="1:7" s="11" customFormat="1">
      <c r="A361" s="12">
        <v>30101</v>
      </c>
      <c r="B361" s="13" t="s">
        <v>82</v>
      </c>
      <c r="C361" s="33" t="s">
        <v>76</v>
      </c>
      <c r="D361" s="33" t="s">
        <v>81</v>
      </c>
      <c r="E361" s="8">
        <v>24</v>
      </c>
      <c r="F361" s="69">
        <v>0</v>
      </c>
      <c r="G361" s="15">
        <f t="shared" si="18"/>
        <v>0</v>
      </c>
    </row>
    <row r="362" spans="1:7" s="11" customFormat="1">
      <c r="A362" s="12">
        <v>30301</v>
      </c>
      <c r="B362" s="13" t="s">
        <v>83</v>
      </c>
      <c r="C362" s="33" t="s">
        <v>76</v>
      </c>
      <c r="D362" s="33" t="s">
        <v>84</v>
      </c>
      <c r="E362" s="8">
        <v>1</v>
      </c>
      <c r="F362" s="69">
        <v>0</v>
      </c>
      <c r="G362" s="15">
        <f t="shared" si="18"/>
        <v>0</v>
      </c>
    </row>
    <row r="363" spans="1:7" s="11" customFormat="1" ht="25.5">
      <c r="A363" s="12">
        <v>60201</v>
      </c>
      <c r="B363" s="13" t="s">
        <v>110</v>
      </c>
      <c r="C363" s="33" t="s">
        <v>76</v>
      </c>
      <c r="D363" s="33" t="s">
        <v>77</v>
      </c>
      <c r="E363" s="8">
        <v>30</v>
      </c>
      <c r="F363" s="69">
        <v>0</v>
      </c>
      <c r="G363" s="15">
        <f t="shared" si="18"/>
        <v>0</v>
      </c>
    </row>
    <row r="364" spans="1:7" ht="13.5" thickBot="1">
      <c r="A364" s="76"/>
      <c r="B364" s="77"/>
      <c r="C364" s="77"/>
      <c r="D364" s="77"/>
      <c r="E364" s="77"/>
      <c r="F364" s="38" t="s">
        <v>11</v>
      </c>
      <c r="G364" s="39">
        <f>SUM(G358:G363)</f>
        <v>0</v>
      </c>
    </row>
    <row r="365" spans="1:7" s="18" customFormat="1" ht="15.75" thickBot="1">
      <c r="A365" s="128"/>
      <c r="B365" s="129"/>
      <c r="C365" s="129"/>
      <c r="D365" s="129"/>
      <c r="E365" s="129"/>
      <c r="F365" s="129"/>
      <c r="G365" s="130"/>
    </row>
    <row r="366" spans="1:7" s="18" customFormat="1" ht="30" customHeight="1">
      <c r="A366" s="133" t="s">
        <v>37</v>
      </c>
      <c r="B366" s="134"/>
      <c r="C366" s="134"/>
      <c r="D366" s="134"/>
      <c r="E366" s="134"/>
      <c r="F366" s="135">
        <f>G335+G350+G364</f>
        <v>0</v>
      </c>
      <c r="G366" s="136"/>
    </row>
    <row r="367" spans="1:7" s="18" customFormat="1" ht="30" customHeight="1">
      <c r="A367" s="159" t="s">
        <v>33</v>
      </c>
      <c r="B367" s="160"/>
      <c r="C367" s="160"/>
      <c r="D367" s="160"/>
      <c r="E367" s="160"/>
      <c r="F367" s="161">
        <f t="shared" ref="F367" si="19">$F$269</f>
        <v>0</v>
      </c>
      <c r="G367" s="162"/>
    </row>
    <row r="368" spans="1:7" s="18" customFormat="1" ht="30" customHeight="1" thickBot="1">
      <c r="A368" s="143" t="s">
        <v>35</v>
      </c>
      <c r="B368" s="144"/>
      <c r="C368" s="144"/>
      <c r="D368" s="144"/>
      <c r="E368" s="144"/>
      <c r="F368" s="145">
        <f t="shared" ref="F368" si="20">$F$316</f>
        <v>0</v>
      </c>
      <c r="G368" s="146"/>
    </row>
    <row r="369" spans="1:7" s="18" customFormat="1" ht="40.5" customHeight="1" thickBot="1">
      <c r="A369" s="137" t="s">
        <v>38</v>
      </c>
      <c r="B369" s="138"/>
      <c r="C369" s="138"/>
      <c r="D369" s="138"/>
      <c r="E369" s="138"/>
      <c r="F369" s="139">
        <f>SUM(F366:G368)</f>
        <v>0</v>
      </c>
      <c r="G369" s="140"/>
    </row>
    <row r="370" spans="1:7" ht="30" customHeight="1" thickBot="1">
      <c r="A370" s="121" t="s">
        <v>20</v>
      </c>
      <c r="B370" s="121"/>
      <c r="C370" s="121"/>
      <c r="D370" s="121"/>
      <c r="E370" s="121"/>
      <c r="F370" s="121"/>
      <c r="G370" s="121"/>
    </row>
    <row r="371" spans="1:7" s="27" customFormat="1" ht="30" customHeight="1" thickBot="1">
      <c r="A371" s="154" t="s">
        <v>29</v>
      </c>
      <c r="B371" s="155"/>
      <c r="C371" s="155"/>
      <c r="D371" s="155"/>
      <c r="E371" s="155"/>
      <c r="F371" s="155"/>
      <c r="G371" s="156"/>
    </row>
    <row r="372" spans="1:7" s="18" customFormat="1" ht="15.75" customHeight="1">
      <c r="A372" s="1" t="s">
        <v>0</v>
      </c>
      <c r="B372" s="90" t="str">
        <f>$B$3</f>
        <v>Bear Area - Power Fire Culvert Improvement and Erosion Control Project</v>
      </c>
      <c r="C372" s="90"/>
      <c r="D372" s="91"/>
      <c r="E372" s="92" t="s">
        <v>1</v>
      </c>
      <c r="F372" s="93"/>
      <c r="G372" s="46" t="s">
        <v>68</v>
      </c>
    </row>
    <row r="373" spans="1:7" s="18" customFormat="1" ht="15.75">
      <c r="A373" s="2" t="s">
        <v>2</v>
      </c>
      <c r="B373" s="94" t="s">
        <v>137</v>
      </c>
      <c r="C373" s="95"/>
      <c r="D373" s="96"/>
      <c r="E373" s="97" t="s">
        <v>3</v>
      </c>
      <c r="F373" s="98"/>
      <c r="G373" s="5">
        <v>0.2</v>
      </c>
    </row>
    <row r="374" spans="1:7" s="18" customFormat="1" ht="15.75" thickBot="1">
      <c r="A374" s="4" t="s">
        <v>4</v>
      </c>
      <c r="B374" s="81" t="str">
        <f>$B$5</f>
        <v>AMADOR</v>
      </c>
      <c r="C374" s="81"/>
      <c r="D374" s="82"/>
      <c r="E374" s="102" t="s">
        <v>6</v>
      </c>
      <c r="F374" s="103"/>
      <c r="G374" s="5" t="s">
        <v>64</v>
      </c>
    </row>
    <row r="375" spans="1:7" s="18" customFormat="1" ht="15" customHeight="1">
      <c r="A375" s="85" t="s">
        <v>7</v>
      </c>
      <c r="B375" s="87" t="s">
        <v>8</v>
      </c>
      <c r="C375" s="79" t="s">
        <v>9</v>
      </c>
      <c r="D375" s="75" t="s">
        <v>21</v>
      </c>
      <c r="E375" s="71" t="s">
        <v>10</v>
      </c>
      <c r="F375" s="71" t="s">
        <v>22</v>
      </c>
      <c r="G375" s="73" t="s">
        <v>23</v>
      </c>
    </row>
    <row r="376" spans="1:7" s="18" customFormat="1" ht="15.75" thickBot="1">
      <c r="A376" s="86"/>
      <c r="B376" s="88"/>
      <c r="C376" s="80"/>
      <c r="D376" s="72"/>
      <c r="E376" s="72"/>
      <c r="F376" s="72"/>
      <c r="G376" s="74"/>
    </row>
    <row r="377" spans="1:7" s="24" customFormat="1" ht="15.75">
      <c r="A377" s="40" t="s">
        <v>20</v>
      </c>
      <c r="B377" s="41" t="s">
        <v>18</v>
      </c>
      <c r="C377" s="60"/>
      <c r="D377" s="60"/>
      <c r="E377" s="43"/>
      <c r="F377" s="44" t="s">
        <v>20</v>
      </c>
      <c r="G377" s="45" t="s">
        <v>20</v>
      </c>
    </row>
    <row r="378" spans="1:7" s="24" customFormat="1" ht="15">
      <c r="A378" s="12">
        <v>15702</v>
      </c>
      <c r="B378" s="13" t="s">
        <v>75</v>
      </c>
      <c r="C378" s="61" t="s">
        <v>76</v>
      </c>
      <c r="D378" s="61" t="s">
        <v>77</v>
      </c>
      <c r="E378" s="8">
        <v>50</v>
      </c>
      <c r="F378" s="69">
        <v>0</v>
      </c>
      <c r="G378" s="15">
        <f t="shared" ref="G378:G396" si="21">E378*F378</f>
        <v>0</v>
      </c>
    </row>
    <row r="379" spans="1:7" s="24" customFormat="1" ht="15">
      <c r="A379" s="12">
        <v>20303</v>
      </c>
      <c r="B379" s="13" t="s">
        <v>94</v>
      </c>
      <c r="C379" s="61" t="s">
        <v>76</v>
      </c>
      <c r="D379" s="61" t="s">
        <v>93</v>
      </c>
      <c r="E379" s="8">
        <v>1</v>
      </c>
      <c r="F379" s="69">
        <v>0</v>
      </c>
      <c r="G379" s="15">
        <f t="shared" si="21"/>
        <v>0</v>
      </c>
    </row>
    <row r="380" spans="1:7" s="24" customFormat="1" ht="15">
      <c r="A380" s="12">
        <v>20404</v>
      </c>
      <c r="B380" s="13" t="s">
        <v>120</v>
      </c>
      <c r="C380" s="61" t="s">
        <v>76</v>
      </c>
      <c r="D380" s="61" t="s">
        <v>93</v>
      </c>
      <c r="E380" s="8">
        <v>1</v>
      </c>
      <c r="F380" s="69">
        <v>0</v>
      </c>
      <c r="G380" s="15">
        <f t="shared" si="21"/>
        <v>0</v>
      </c>
    </row>
    <row r="381" spans="1:7" s="24" customFormat="1" ht="15">
      <c r="A381" s="12">
        <v>30101</v>
      </c>
      <c r="B381" s="13" t="s">
        <v>82</v>
      </c>
      <c r="C381" s="61" t="s">
        <v>76</v>
      </c>
      <c r="D381" s="61" t="s">
        <v>81</v>
      </c>
      <c r="E381" s="8">
        <v>24</v>
      </c>
      <c r="F381" s="69">
        <v>0</v>
      </c>
      <c r="G381" s="15">
        <f t="shared" si="21"/>
        <v>0</v>
      </c>
    </row>
    <row r="382" spans="1:7" s="24" customFormat="1" ht="15">
      <c r="A382" s="12">
        <v>30301</v>
      </c>
      <c r="B382" s="13" t="s">
        <v>83</v>
      </c>
      <c r="C382" s="61" t="s">
        <v>76</v>
      </c>
      <c r="D382" s="61" t="s">
        <v>84</v>
      </c>
      <c r="E382" s="8">
        <v>1</v>
      </c>
      <c r="F382" s="69">
        <v>0</v>
      </c>
      <c r="G382" s="15">
        <f t="shared" si="21"/>
        <v>0</v>
      </c>
    </row>
    <row r="383" spans="1:7" s="24" customFormat="1" ht="25.5">
      <c r="A383" s="12">
        <v>60202</v>
      </c>
      <c r="B383" s="13" t="s">
        <v>103</v>
      </c>
      <c r="C383" s="61" t="s">
        <v>76</v>
      </c>
      <c r="D383" s="61" t="s">
        <v>77</v>
      </c>
      <c r="E383" s="8">
        <v>30</v>
      </c>
      <c r="F383" s="69">
        <v>0</v>
      </c>
      <c r="G383" s="15">
        <f t="shared" si="21"/>
        <v>0</v>
      </c>
    </row>
    <row r="384" spans="1:7" s="18" customFormat="1" ht="15.75" thickBot="1">
      <c r="A384" s="76"/>
      <c r="B384" s="77"/>
      <c r="C384" s="77"/>
      <c r="D384" s="77"/>
      <c r="E384" s="77"/>
      <c r="F384" s="38" t="s">
        <v>11</v>
      </c>
      <c r="G384" s="39">
        <f>SUM(G378:G383)</f>
        <v>0</v>
      </c>
    </row>
    <row r="385" spans="1:7" s="18" customFormat="1" ht="30" customHeight="1" thickBot="1">
      <c r="A385" s="126" t="s">
        <v>20</v>
      </c>
      <c r="B385" s="121"/>
      <c r="C385" s="121"/>
      <c r="D385" s="121"/>
      <c r="E385" s="121"/>
      <c r="F385" s="121"/>
      <c r="G385" s="127"/>
    </row>
    <row r="386" spans="1:7" s="18" customFormat="1" ht="15.75" customHeight="1">
      <c r="A386" s="1" t="s">
        <v>0</v>
      </c>
      <c r="B386" s="90" t="str">
        <f>$B$3</f>
        <v>Bear Area - Power Fire Culvert Improvement and Erosion Control Project</v>
      </c>
      <c r="C386" s="90"/>
      <c r="D386" s="91"/>
      <c r="E386" s="92" t="s">
        <v>1</v>
      </c>
      <c r="F386" s="93"/>
      <c r="G386" s="46" t="s">
        <v>68</v>
      </c>
    </row>
    <row r="387" spans="1:7" s="18" customFormat="1" ht="15.75">
      <c r="A387" s="2" t="s">
        <v>2</v>
      </c>
      <c r="B387" s="94" t="s">
        <v>138</v>
      </c>
      <c r="C387" s="95"/>
      <c r="D387" s="96"/>
      <c r="E387" s="97" t="s">
        <v>3</v>
      </c>
      <c r="F387" s="98"/>
      <c r="G387" s="5">
        <v>0.2</v>
      </c>
    </row>
    <row r="388" spans="1:7" s="18" customFormat="1" ht="15.75" thickBot="1">
      <c r="A388" s="4" t="s">
        <v>4</v>
      </c>
      <c r="B388" s="81" t="str">
        <f>$B$5</f>
        <v>AMADOR</v>
      </c>
      <c r="C388" s="81"/>
      <c r="D388" s="82"/>
      <c r="E388" s="102" t="s">
        <v>6</v>
      </c>
      <c r="F388" s="103"/>
      <c r="G388" s="5" t="s">
        <v>64</v>
      </c>
    </row>
    <row r="389" spans="1:7" s="18" customFormat="1" ht="15" customHeight="1">
      <c r="A389" s="85" t="s">
        <v>7</v>
      </c>
      <c r="B389" s="87" t="s">
        <v>8</v>
      </c>
      <c r="C389" s="79" t="s">
        <v>9</v>
      </c>
      <c r="D389" s="75" t="s">
        <v>21</v>
      </c>
      <c r="E389" s="71" t="s">
        <v>10</v>
      </c>
      <c r="F389" s="71" t="s">
        <v>22</v>
      </c>
      <c r="G389" s="73" t="s">
        <v>23</v>
      </c>
    </row>
    <row r="390" spans="1:7" s="18" customFormat="1" ht="15.75" thickBot="1">
      <c r="A390" s="86"/>
      <c r="B390" s="88"/>
      <c r="C390" s="80"/>
      <c r="D390" s="72"/>
      <c r="E390" s="72"/>
      <c r="F390" s="72"/>
      <c r="G390" s="74"/>
    </row>
    <row r="391" spans="1:7" s="24" customFormat="1" ht="15.75">
      <c r="A391" s="12" t="s">
        <v>20</v>
      </c>
      <c r="B391" s="19" t="s">
        <v>19</v>
      </c>
      <c r="C391" s="61"/>
      <c r="D391" s="61"/>
      <c r="E391" s="8">
        <v>0</v>
      </c>
      <c r="F391" s="9" t="s">
        <v>20</v>
      </c>
      <c r="G391" s="15" t="s">
        <v>20</v>
      </c>
    </row>
    <row r="392" spans="1:7" s="24" customFormat="1" ht="15">
      <c r="A392" s="12">
        <v>15701</v>
      </c>
      <c r="B392" s="13" t="s">
        <v>85</v>
      </c>
      <c r="C392" s="61" t="s">
        <v>76</v>
      </c>
      <c r="D392" s="61" t="s">
        <v>84</v>
      </c>
      <c r="E392" s="8">
        <v>1</v>
      </c>
      <c r="F392" s="69">
        <v>0</v>
      </c>
      <c r="G392" s="15">
        <f t="shared" si="21"/>
        <v>0</v>
      </c>
    </row>
    <row r="393" spans="1:7" s="24" customFormat="1" ht="15">
      <c r="A393" s="12">
        <v>20404</v>
      </c>
      <c r="B393" s="13" t="s">
        <v>120</v>
      </c>
      <c r="C393" s="61" t="s">
        <v>76</v>
      </c>
      <c r="D393" s="61" t="s">
        <v>93</v>
      </c>
      <c r="E393" s="8">
        <v>1</v>
      </c>
      <c r="F393" s="69">
        <v>0</v>
      </c>
      <c r="G393" s="15">
        <f t="shared" si="21"/>
        <v>0</v>
      </c>
    </row>
    <row r="394" spans="1:7" s="24" customFormat="1" ht="15">
      <c r="A394" s="12">
        <v>30101</v>
      </c>
      <c r="B394" s="13" t="s">
        <v>82</v>
      </c>
      <c r="C394" s="61" t="s">
        <v>76</v>
      </c>
      <c r="D394" s="61" t="s">
        <v>81</v>
      </c>
      <c r="E394" s="8">
        <v>24</v>
      </c>
      <c r="F394" s="69">
        <v>0</v>
      </c>
      <c r="G394" s="15">
        <f t="shared" si="21"/>
        <v>0</v>
      </c>
    </row>
    <row r="395" spans="1:7" s="24" customFormat="1" ht="15">
      <c r="A395" s="12">
        <v>30301</v>
      </c>
      <c r="B395" s="13" t="s">
        <v>83</v>
      </c>
      <c r="C395" s="61" t="s">
        <v>76</v>
      </c>
      <c r="D395" s="61" t="s">
        <v>84</v>
      </c>
      <c r="E395" s="8">
        <v>1</v>
      </c>
      <c r="F395" s="69">
        <v>0</v>
      </c>
      <c r="G395" s="15">
        <f t="shared" si="21"/>
        <v>0</v>
      </c>
    </row>
    <row r="396" spans="1:7" s="24" customFormat="1" ht="25.5">
      <c r="A396" s="12">
        <v>60202</v>
      </c>
      <c r="B396" s="13" t="s">
        <v>103</v>
      </c>
      <c r="C396" s="61" t="s">
        <v>76</v>
      </c>
      <c r="D396" s="61" t="s">
        <v>77</v>
      </c>
      <c r="E396" s="8">
        <v>30</v>
      </c>
      <c r="F396" s="69">
        <v>0</v>
      </c>
      <c r="G396" s="15">
        <f t="shared" si="21"/>
        <v>0</v>
      </c>
    </row>
    <row r="397" spans="1:7" s="18" customFormat="1" ht="15.75" thickBot="1">
      <c r="A397" s="76"/>
      <c r="B397" s="77"/>
      <c r="C397" s="77"/>
      <c r="D397" s="77"/>
      <c r="E397" s="77"/>
      <c r="F397" s="38" t="s">
        <v>11</v>
      </c>
      <c r="G397" s="39">
        <f>SUM(G392:G396)</f>
        <v>0</v>
      </c>
    </row>
    <row r="398" spans="1:7" s="18" customFormat="1" ht="30" customHeight="1" thickBot="1">
      <c r="A398" s="126" t="s">
        <v>20</v>
      </c>
      <c r="B398" s="121"/>
      <c r="C398" s="121"/>
      <c r="D398" s="121"/>
      <c r="E398" s="121"/>
      <c r="F398" s="121"/>
      <c r="G398" s="127"/>
    </row>
    <row r="399" spans="1:7" ht="13.5" customHeight="1">
      <c r="A399" s="1" t="s">
        <v>0</v>
      </c>
      <c r="B399" s="90" t="str">
        <f>$B$3</f>
        <v>Bear Area - Power Fire Culvert Improvement and Erosion Control Project</v>
      </c>
      <c r="C399" s="90"/>
      <c r="D399" s="91"/>
      <c r="E399" s="92" t="s">
        <v>1</v>
      </c>
      <c r="F399" s="93"/>
      <c r="G399" s="46" t="s">
        <v>69</v>
      </c>
    </row>
    <row r="400" spans="1:7" ht="15.75">
      <c r="A400" s="2" t="s">
        <v>2</v>
      </c>
      <c r="B400" s="94" t="s">
        <v>70</v>
      </c>
      <c r="C400" s="95"/>
      <c r="D400" s="96"/>
      <c r="E400" s="97" t="s">
        <v>3</v>
      </c>
      <c r="F400" s="98"/>
      <c r="G400" s="5">
        <v>0.1</v>
      </c>
    </row>
    <row r="401" spans="1:7" ht="13.5" thickBot="1">
      <c r="A401" s="4" t="s">
        <v>4</v>
      </c>
      <c r="B401" s="81" t="str">
        <f>$B$5</f>
        <v>AMADOR</v>
      </c>
      <c r="C401" s="81"/>
      <c r="D401" s="82"/>
      <c r="E401" s="83" t="s">
        <v>6</v>
      </c>
      <c r="F401" s="84"/>
      <c r="G401" s="47" t="s">
        <v>64</v>
      </c>
    </row>
    <row r="402" spans="1:7" ht="12.75" customHeight="1">
      <c r="A402" s="85" t="s">
        <v>7</v>
      </c>
      <c r="B402" s="87" t="s">
        <v>8</v>
      </c>
      <c r="C402" s="79" t="s">
        <v>9</v>
      </c>
      <c r="D402" s="75" t="s">
        <v>21</v>
      </c>
      <c r="E402" s="71" t="s">
        <v>10</v>
      </c>
      <c r="F402" s="71" t="s">
        <v>22</v>
      </c>
      <c r="G402" s="73" t="s">
        <v>23</v>
      </c>
    </row>
    <row r="403" spans="1:7" ht="13.5" thickBot="1">
      <c r="A403" s="86"/>
      <c r="B403" s="88"/>
      <c r="C403" s="80"/>
      <c r="D403" s="72"/>
      <c r="E403" s="72"/>
      <c r="F403" s="72"/>
      <c r="G403" s="74"/>
    </row>
    <row r="404" spans="1:7" s="11" customFormat="1" ht="15.75">
      <c r="A404" s="12" t="s">
        <v>20</v>
      </c>
      <c r="B404" s="19" t="s">
        <v>139</v>
      </c>
      <c r="C404" s="54"/>
      <c r="D404" s="54"/>
      <c r="E404" s="8">
        <v>0</v>
      </c>
      <c r="F404" s="9" t="s">
        <v>20</v>
      </c>
      <c r="G404" s="15" t="s">
        <v>20</v>
      </c>
    </row>
    <row r="405" spans="1:7" s="11" customFormat="1">
      <c r="A405" s="12">
        <v>15702</v>
      </c>
      <c r="B405" s="13" t="s">
        <v>75</v>
      </c>
      <c r="C405" s="54" t="s">
        <v>76</v>
      </c>
      <c r="D405" s="54" t="s">
        <v>77</v>
      </c>
      <c r="E405" s="8">
        <v>30</v>
      </c>
      <c r="F405" s="69">
        <v>0</v>
      </c>
      <c r="G405" s="15">
        <f t="shared" ref="G405:G411" si="22">E405*F405</f>
        <v>0</v>
      </c>
    </row>
    <row r="406" spans="1:7" s="11" customFormat="1" ht="25.5">
      <c r="A406" s="12">
        <v>20101</v>
      </c>
      <c r="B406" s="13" t="s">
        <v>86</v>
      </c>
      <c r="C406" s="54" t="s">
        <v>87</v>
      </c>
      <c r="D406" s="54" t="s">
        <v>84</v>
      </c>
      <c r="E406" s="8">
        <v>1</v>
      </c>
      <c r="F406" s="69">
        <v>0</v>
      </c>
      <c r="G406" s="15">
        <f t="shared" si="22"/>
        <v>0</v>
      </c>
    </row>
    <row r="407" spans="1:7" s="11" customFormat="1">
      <c r="A407" s="12">
        <v>20303</v>
      </c>
      <c r="B407" s="13" t="s">
        <v>94</v>
      </c>
      <c r="C407" s="54" t="s">
        <v>76</v>
      </c>
      <c r="D407" s="54" t="s">
        <v>93</v>
      </c>
      <c r="E407" s="8">
        <v>1</v>
      </c>
      <c r="F407" s="69">
        <v>0</v>
      </c>
      <c r="G407" s="15">
        <f t="shared" si="22"/>
        <v>0</v>
      </c>
    </row>
    <row r="408" spans="1:7" s="11" customFormat="1">
      <c r="A408" s="12">
        <v>20404</v>
      </c>
      <c r="B408" s="13" t="s">
        <v>120</v>
      </c>
      <c r="C408" s="54" t="s">
        <v>76</v>
      </c>
      <c r="D408" s="54" t="s">
        <v>93</v>
      </c>
      <c r="E408" s="8">
        <v>1</v>
      </c>
      <c r="F408" s="69">
        <v>0</v>
      </c>
      <c r="G408" s="15">
        <f t="shared" si="22"/>
        <v>0</v>
      </c>
    </row>
    <row r="409" spans="1:7" s="11" customFormat="1">
      <c r="A409" s="12">
        <v>30101</v>
      </c>
      <c r="B409" s="13" t="s">
        <v>82</v>
      </c>
      <c r="C409" s="54" t="s">
        <v>76</v>
      </c>
      <c r="D409" s="54" t="s">
        <v>81</v>
      </c>
      <c r="E409" s="8">
        <v>24</v>
      </c>
      <c r="F409" s="69">
        <v>0</v>
      </c>
      <c r="G409" s="15">
        <f t="shared" si="22"/>
        <v>0</v>
      </c>
    </row>
    <row r="410" spans="1:7" s="11" customFormat="1">
      <c r="A410" s="12">
        <v>30301</v>
      </c>
      <c r="B410" s="13" t="s">
        <v>83</v>
      </c>
      <c r="C410" s="54" t="s">
        <v>76</v>
      </c>
      <c r="D410" s="54" t="s">
        <v>84</v>
      </c>
      <c r="E410" s="8">
        <v>1</v>
      </c>
      <c r="F410" s="69">
        <v>0</v>
      </c>
      <c r="G410" s="15">
        <f t="shared" si="22"/>
        <v>0</v>
      </c>
    </row>
    <row r="411" spans="1:7" s="11" customFormat="1" ht="25.5">
      <c r="A411" s="12">
        <v>60201</v>
      </c>
      <c r="B411" s="13" t="s">
        <v>110</v>
      </c>
      <c r="C411" s="54" t="s">
        <v>76</v>
      </c>
      <c r="D411" s="54" t="s">
        <v>77</v>
      </c>
      <c r="E411" s="8">
        <v>30</v>
      </c>
      <c r="F411" s="69">
        <v>0</v>
      </c>
      <c r="G411" s="15">
        <f t="shared" si="22"/>
        <v>0</v>
      </c>
    </row>
    <row r="412" spans="1:7" ht="13.5" thickBot="1">
      <c r="A412" s="123"/>
      <c r="B412" s="124"/>
      <c r="C412" s="124"/>
      <c r="D412" s="124"/>
      <c r="E412" s="124"/>
      <c r="F412" s="56" t="s">
        <v>11</v>
      </c>
      <c r="G412" s="57">
        <f>SUM(G405:G411)</f>
        <v>0</v>
      </c>
    </row>
    <row r="413" spans="1:7" s="18" customFormat="1" ht="30" customHeight="1" thickBot="1">
      <c r="A413" s="125" t="s">
        <v>20</v>
      </c>
      <c r="B413" s="125"/>
      <c r="C413" s="125"/>
      <c r="D413" s="125"/>
      <c r="E413" s="125"/>
      <c r="F413" s="125"/>
      <c r="G413" s="125"/>
    </row>
    <row r="414" spans="1:7" ht="13.5" customHeight="1">
      <c r="A414" s="1" t="s">
        <v>0</v>
      </c>
      <c r="B414" s="90" t="str">
        <f>$B$3</f>
        <v>Bear Area - Power Fire Culvert Improvement and Erosion Control Project</v>
      </c>
      <c r="C414" s="90"/>
      <c r="D414" s="91"/>
      <c r="E414" s="92" t="s">
        <v>1</v>
      </c>
      <c r="F414" s="93"/>
      <c r="G414" s="46" t="s">
        <v>71</v>
      </c>
    </row>
    <row r="415" spans="1:7" ht="15.75">
      <c r="A415" s="2" t="s">
        <v>2</v>
      </c>
      <c r="B415" s="94" t="s">
        <v>72</v>
      </c>
      <c r="C415" s="95"/>
      <c r="D415" s="96"/>
      <c r="E415" s="97" t="s">
        <v>3</v>
      </c>
      <c r="F415" s="98"/>
      <c r="G415" s="5">
        <v>0.1</v>
      </c>
    </row>
    <row r="416" spans="1:7" ht="13.5" thickBot="1">
      <c r="A416" s="4" t="s">
        <v>4</v>
      </c>
      <c r="B416" s="81" t="str">
        <f>$B$5</f>
        <v>AMADOR</v>
      </c>
      <c r="C416" s="81"/>
      <c r="D416" s="82"/>
      <c r="E416" s="83" t="s">
        <v>6</v>
      </c>
      <c r="F416" s="84"/>
      <c r="G416" s="47" t="s">
        <v>64</v>
      </c>
    </row>
    <row r="417" spans="1:7" ht="12.75" customHeight="1">
      <c r="A417" s="85" t="s">
        <v>7</v>
      </c>
      <c r="B417" s="87" t="s">
        <v>8</v>
      </c>
      <c r="C417" s="79" t="s">
        <v>9</v>
      </c>
      <c r="D417" s="75" t="s">
        <v>21</v>
      </c>
      <c r="E417" s="71" t="s">
        <v>10</v>
      </c>
      <c r="F417" s="71" t="s">
        <v>22</v>
      </c>
      <c r="G417" s="73" t="s">
        <v>23</v>
      </c>
    </row>
    <row r="418" spans="1:7" ht="13.5" thickBot="1">
      <c r="A418" s="86"/>
      <c r="B418" s="88"/>
      <c r="C418" s="80"/>
      <c r="D418" s="72"/>
      <c r="E418" s="72"/>
      <c r="F418" s="72"/>
      <c r="G418" s="74"/>
    </row>
    <row r="419" spans="1:7" s="11" customFormat="1" ht="15.75">
      <c r="A419" s="12" t="s">
        <v>20</v>
      </c>
      <c r="B419" s="19" t="s">
        <v>140</v>
      </c>
      <c r="C419" s="54"/>
      <c r="D419" s="54"/>
      <c r="E419" s="8">
        <v>0</v>
      </c>
      <c r="F419" s="9" t="s">
        <v>20</v>
      </c>
      <c r="G419" s="15" t="s">
        <v>20</v>
      </c>
    </row>
    <row r="420" spans="1:7" s="11" customFormat="1">
      <c r="A420" s="12">
        <v>15702</v>
      </c>
      <c r="B420" s="13" t="s">
        <v>75</v>
      </c>
      <c r="C420" s="54" t="s">
        <v>76</v>
      </c>
      <c r="D420" s="54" t="s">
        <v>77</v>
      </c>
      <c r="E420" s="8">
        <v>50</v>
      </c>
      <c r="F420" s="69">
        <v>0</v>
      </c>
      <c r="G420" s="15">
        <f t="shared" ref="G420:G426" si="23">E420*F420</f>
        <v>0</v>
      </c>
    </row>
    <row r="421" spans="1:7" s="11" customFormat="1" ht="25.5">
      <c r="A421" s="12">
        <v>20101</v>
      </c>
      <c r="B421" s="13" t="s">
        <v>86</v>
      </c>
      <c r="C421" s="54" t="s">
        <v>87</v>
      </c>
      <c r="D421" s="54" t="s">
        <v>84</v>
      </c>
      <c r="E421" s="8">
        <v>1</v>
      </c>
      <c r="F421" s="69">
        <v>0</v>
      </c>
      <c r="G421" s="15">
        <f t="shared" si="23"/>
        <v>0</v>
      </c>
    </row>
    <row r="422" spans="1:7" s="11" customFormat="1">
      <c r="A422" s="12">
        <v>20303</v>
      </c>
      <c r="B422" s="13" t="s">
        <v>94</v>
      </c>
      <c r="C422" s="54" t="s">
        <v>76</v>
      </c>
      <c r="D422" s="54" t="s">
        <v>93</v>
      </c>
      <c r="E422" s="8">
        <v>1</v>
      </c>
      <c r="F422" s="69">
        <v>0</v>
      </c>
      <c r="G422" s="15">
        <f t="shared" si="23"/>
        <v>0</v>
      </c>
    </row>
    <row r="423" spans="1:7" s="11" customFormat="1">
      <c r="A423" s="12">
        <v>20404</v>
      </c>
      <c r="B423" s="13" t="s">
        <v>120</v>
      </c>
      <c r="C423" s="54" t="s">
        <v>76</v>
      </c>
      <c r="D423" s="54" t="s">
        <v>93</v>
      </c>
      <c r="E423" s="8">
        <v>1</v>
      </c>
      <c r="F423" s="69">
        <v>0</v>
      </c>
      <c r="G423" s="15">
        <f t="shared" si="23"/>
        <v>0</v>
      </c>
    </row>
    <row r="424" spans="1:7" s="11" customFormat="1">
      <c r="A424" s="12">
        <v>30101</v>
      </c>
      <c r="B424" s="13" t="s">
        <v>82</v>
      </c>
      <c r="C424" s="54" t="s">
        <v>76</v>
      </c>
      <c r="D424" s="54" t="s">
        <v>81</v>
      </c>
      <c r="E424" s="8">
        <v>24</v>
      </c>
      <c r="F424" s="69">
        <v>0</v>
      </c>
      <c r="G424" s="15">
        <f t="shared" si="23"/>
        <v>0</v>
      </c>
    </row>
    <row r="425" spans="1:7" s="11" customFormat="1">
      <c r="A425" s="12">
        <v>30301</v>
      </c>
      <c r="B425" s="13" t="s">
        <v>83</v>
      </c>
      <c r="C425" s="54" t="s">
        <v>76</v>
      </c>
      <c r="D425" s="54" t="s">
        <v>84</v>
      </c>
      <c r="E425" s="8">
        <v>1</v>
      </c>
      <c r="F425" s="69">
        <v>0</v>
      </c>
      <c r="G425" s="15">
        <f t="shared" si="23"/>
        <v>0</v>
      </c>
    </row>
    <row r="426" spans="1:7" s="11" customFormat="1" ht="25.5">
      <c r="A426" s="12">
        <v>60201</v>
      </c>
      <c r="B426" s="13" t="s">
        <v>110</v>
      </c>
      <c r="C426" s="54" t="s">
        <v>76</v>
      </c>
      <c r="D426" s="54" t="s">
        <v>77</v>
      </c>
      <c r="E426" s="8">
        <v>40</v>
      </c>
      <c r="F426" s="69">
        <v>0</v>
      </c>
      <c r="G426" s="15">
        <f t="shared" si="23"/>
        <v>0</v>
      </c>
    </row>
    <row r="427" spans="1:7">
      <c r="A427" s="149"/>
      <c r="B427" s="150"/>
      <c r="C427" s="150"/>
      <c r="D427" s="150"/>
      <c r="E427" s="150"/>
      <c r="F427" s="16" t="s">
        <v>11</v>
      </c>
      <c r="G427" s="17">
        <f>SUM(G420:G426)</f>
        <v>0</v>
      </c>
    </row>
    <row r="428" spans="1:7" s="18" customFormat="1" ht="30" customHeight="1" thickBot="1">
      <c r="A428" s="126" t="s">
        <v>20</v>
      </c>
      <c r="B428" s="121"/>
      <c r="C428" s="121"/>
      <c r="D428" s="121"/>
      <c r="E428" s="121"/>
      <c r="F428" s="121"/>
      <c r="G428" s="127"/>
    </row>
    <row r="429" spans="1:7" s="18" customFormat="1" ht="15.75" customHeight="1">
      <c r="A429" s="1" t="s">
        <v>0</v>
      </c>
      <c r="B429" s="90" t="str">
        <f>$B$3</f>
        <v>Bear Area - Power Fire Culvert Improvement and Erosion Control Project</v>
      </c>
      <c r="C429" s="90"/>
      <c r="D429" s="91"/>
      <c r="E429" s="92" t="s">
        <v>1</v>
      </c>
      <c r="F429" s="93"/>
      <c r="G429" s="46" t="s">
        <v>58</v>
      </c>
    </row>
    <row r="430" spans="1:7" s="18" customFormat="1" ht="15.75">
      <c r="A430" s="2" t="s">
        <v>2</v>
      </c>
      <c r="B430" s="94" t="s">
        <v>73</v>
      </c>
      <c r="C430" s="95"/>
      <c r="D430" s="96"/>
      <c r="E430" s="97" t="s">
        <v>3</v>
      </c>
      <c r="F430" s="98"/>
      <c r="G430" s="5">
        <v>0.2</v>
      </c>
    </row>
    <row r="431" spans="1:7" s="18" customFormat="1" ht="15.75" thickBot="1">
      <c r="A431" s="4" t="s">
        <v>4</v>
      </c>
      <c r="B431" s="81" t="str">
        <f>$B$5</f>
        <v>AMADOR</v>
      </c>
      <c r="C431" s="81"/>
      <c r="D431" s="82"/>
      <c r="E431" s="83" t="s">
        <v>6</v>
      </c>
      <c r="F431" s="84"/>
      <c r="G431" s="47" t="s">
        <v>64</v>
      </c>
    </row>
    <row r="432" spans="1:7" s="18" customFormat="1" ht="15" customHeight="1">
      <c r="A432" s="85" t="s">
        <v>7</v>
      </c>
      <c r="B432" s="87" t="s">
        <v>8</v>
      </c>
      <c r="C432" s="79" t="s">
        <v>9</v>
      </c>
      <c r="D432" s="75" t="s">
        <v>21</v>
      </c>
      <c r="E432" s="71" t="s">
        <v>10</v>
      </c>
      <c r="F432" s="71" t="s">
        <v>22</v>
      </c>
      <c r="G432" s="73" t="s">
        <v>23</v>
      </c>
    </row>
    <row r="433" spans="1:7" s="18" customFormat="1" ht="15.75" thickBot="1">
      <c r="A433" s="86"/>
      <c r="B433" s="88"/>
      <c r="C433" s="80"/>
      <c r="D433" s="72"/>
      <c r="E433" s="72"/>
      <c r="F433" s="72"/>
      <c r="G433" s="74"/>
    </row>
    <row r="434" spans="1:7" s="24" customFormat="1" ht="15.75">
      <c r="A434" s="12" t="s">
        <v>20</v>
      </c>
      <c r="B434" s="19" t="s">
        <v>17</v>
      </c>
      <c r="C434" s="54"/>
      <c r="D434" s="54"/>
      <c r="E434" s="8"/>
      <c r="F434" s="9" t="s">
        <v>20</v>
      </c>
      <c r="G434" s="15" t="s">
        <v>20</v>
      </c>
    </row>
    <row r="435" spans="1:7" s="24" customFormat="1" ht="15">
      <c r="A435" s="12">
        <v>15702</v>
      </c>
      <c r="B435" s="13" t="s">
        <v>75</v>
      </c>
      <c r="C435" s="54" t="s">
        <v>76</v>
      </c>
      <c r="D435" s="54" t="s">
        <v>77</v>
      </c>
      <c r="E435" s="8">
        <v>50</v>
      </c>
      <c r="F435" s="69">
        <v>0</v>
      </c>
      <c r="G435" s="15">
        <f t="shared" ref="G435:G440" si="24">E435*F435</f>
        <v>0</v>
      </c>
    </row>
    <row r="436" spans="1:7" s="24" customFormat="1" ht="15">
      <c r="A436" s="12">
        <v>20303</v>
      </c>
      <c r="B436" s="13" t="s">
        <v>94</v>
      </c>
      <c r="C436" s="54" t="s">
        <v>76</v>
      </c>
      <c r="D436" s="54" t="s">
        <v>93</v>
      </c>
      <c r="E436" s="8">
        <v>1</v>
      </c>
      <c r="F436" s="69">
        <v>0</v>
      </c>
      <c r="G436" s="15">
        <f t="shared" si="24"/>
        <v>0</v>
      </c>
    </row>
    <row r="437" spans="1:7" s="24" customFormat="1" ht="15">
      <c r="A437" s="12">
        <v>20403</v>
      </c>
      <c r="B437" s="13" t="s">
        <v>102</v>
      </c>
      <c r="C437" s="54" t="s">
        <v>76</v>
      </c>
      <c r="D437" s="54" t="s">
        <v>93</v>
      </c>
      <c r="E437" s="8">
        <v>1</v>
      </c>
      <c r="F437" s="69">
        <v>0</v>
      </c>
      <c r="G437" s="15">
        <f t="shared" si="24"/>
        <v>0</v>
      </c>
    </row>
    <row r="438" spans="1:7" s="24" customFormat="1" ht="15">
      <c r="A438" s="12">
        <v>30101</v>
      </c>
      <c r="B438" s="13" t="s">
        <v>82</v>
      </c>
      <c r="C438" s="54" t="s">
        <v>76</v>
      </c>
      <c r="D438" s="54" t="s">
        <v>81</v>
      </c>
      <c r="E438" s="8">
        <v>24</v>
      </c>
      <c r="F438" s="69">
        <v>0</v>
      </c>
      <c r="G438" s="15">
        <f t="shared" si="24"/>
        <v>0</v>
      </c>
    </row>
    <row r="439" spans="1:7" s="24" customFormat="1" ht="15">
      <c r="A439" s="12">
        <v>30301</v>
      </c>
      <c r="B439" s="13" t="s">
        <v>83</v>
      </c>
      <c r="C439" s="54" t="s">
        <v>76</v>
      </c>
      <c r="D439" s="54" t="s">
        <v>84</v>
      </c>
      <c r="E439" s="8">
        <v>1</v>
      </c>
      <c r="F439" s="69">
        <v>0</v>
      </c>
      <c r="G439" s="15">
        <f t="shared" si="24"/>
        <v>0</v>
      </c>
    </row>
    <row r="440" spans="1:7" s="24" customFormat="1" ht="25.5">
      <c r="A440" s="12">
        <v>60202</v>
      </c>
      <c r="B440" s="13" t="s">
        <v>103</v>
      </c>
      <c r="C440" s="54" t="s">
        <v>76</v>
      </c>
      <c r="D440" s="54" t="s">
        <v>77</v>
      </c>
      <c r="E440" s="8">
        <v>30</v>
      </c>
      <c r="F440" s="69">
        <v>0</v>
      </c>
      <c r="G440" s="15">
        <f t="shared" si="24"/>
        <v>0</v>
      </c>
    </row>
    <row r="441" spans="1:7" s="18" customFormat="1" ht="15.75" thickBot="1">
      <c r="A441" s="123"/>
      <c r="B441" s="124"/>
      <c r="C441" s="124"/>
      <c r="D441" s="124"/>
      <c r="E441" s="124"/>
      <c r="F441" s="56" t="s">
        <v>11</v>
      </c>
      <c r="G441" s="57">
        <f>SUM(G435:G440)</f>
        <v>0</v>
      </c>
    </row>
    <row r="442" spans="1:7" s="18" customFormat="1" ht="30" customHeight="1" thickBot="1">
      <c r="A442" s="125" t="s">
        <v>20</v>
      </c>
      <c r="B442" s="125"/>
      <c r="C442" s="125"/>
      <c r="D442" s="125"/>
      <c r="E442" s="125"/>
      <c r="F442" s="125"/>
      <c r="G442" s="125"/>
    </row>
    <row r="443" spans="1:7" ht="13.5" customHeight="1">
      <c r="A443" s="1" t="s">
        <v>0</v>
      </c>
      <c r="B443" s="90" t="str">
        <f>$B$3</f>
        <v>Bear Area - Power Fire Culvert Improvement and Erosion Control Project</v>
      </c>
      <c r="C443" s="90"/>
      <c r="D443" s="91"/>
      <c r="E443" s="92" t="s">
        <v>1</v>
      </c>
      <c r="F443" s="93"/>
      <c r="G443" s="46" t="s">
        <v>74</v>
      </c>
    </row>
    <row r="444" spans="1:7" ht="15.75">
      <c r="A444" s="2" t="s">
        <v>2</v>
      </c>
      <c r="B444" s="94" t="s">
        <v>142</v>
      </c>
      <c r="C444" s="95"/>
      <c r="D444" s="96"/>
      <c r="E444" s="97" t="s">
        <v>3</v>
      </c>
      <c r="F444" s="98"/>
      <c r="G444" s="5">
        <v>0.1</v>
      </c>
    </row>
    <row r="445" spans="1:7" ht="13.5" thickBot="1">
      <c r="A445" s="4" t="s">
        <v>4</v>
      </c>
      <c r="B445" s="81" t="str">
        <f>$B$5</f>
        <v>AMADOR</v>
      </c>
      <c r="C445" s="81"/>
      <c r="D445" s="82"/>
      <c r="E445" s="83" t="s">
        <v>6</v>
      </c>
      <c r="F445" s="84"/>
      <c r="G445" s="47" t="s">
        <v>64</v>
      </c>
    </row>
    <row r="446" spans="1:7" ht="12.75" customHeight="1">
      <c r="A446" s="85" t="s">
        <v>7</v>
      </c>
      <c r="B446" s="87" t="s">
        <v>8</v>
      </c>
      <c r="C446" s="79" t="s">
        <v>9</v>
      </c>
      <c r="D446" s="75" t="s">
        <v>21</v>
      </c>
      <c r="E446" s="71" t="s">
        <v>10</v>
      </c>
      <c r="F446" s="71" t="s">
        <v>22</v>
      </c>
      <c r="G446" s="73" t="s">
        <v>23</v>
      </c>
    </row>
    <row r="447" spans="1:7" ht="13.5" thickBot="1">
      <c r="A447" s="86"/>
      <c r="B447" s="88"/>
      <c r="C447" s="80"/>
      <c r="D447" s="72"/>
      <c r="E447" s="72"/>
      <c r="F447" s="72"/>
      <c r="G447" s="74"/>
    </row>
    <row r="448" spans="1:7" s="11" customFormat="1" ht="15.75">
      <c r="A448" s="12" t="s">
        <v>20</v>
      </c>
      <c r="B448" s="19" t="s">
        <v>141</v>
      </c>
      <c r="C448" s="54"/>
      <c r="D448" s="54"/>
      <c r="E448" s="8"/>
      <c r="F448" s="9" t="s">
        <v>20</v>
      </c>
      <c r="G448" s="15" t="s">
        <v>20</v>
      </c>
    </row>
    <row r="449" spans="1:7" s="11" customFormat="1">
      <c r="A449" s="12">
        <v>15702</v>
      </c>
      <c r="B449" s="13" t="s">
        <v>75</v>
      </c>
      <c r="C449" s="54" t="s">
        <v>76</v>
      </c>
      <c r="D449" s="54" t="s">
        <v>77</v>
      </c>
      <c r="E449" s="8">
        <v>50</v>
      </c>
      <c r="F449" s="69">
        <v>0</v>
      </c>
      <c r="G449" s="15">
        <f t="shared" ref="G449:G454" si="25">E449*F449</f>
        <v>0</v>
      </c>
    </row>
    <row r="450" spans="1:7" s="11" customFormat="1">
      <c r="A450" s="12">
        <v>20303</v>
      </c>
      <c r="B450" s="13" t="s">
        <v>94</v>
      </c>
      <c r="C450" s="54" t="s">
        <v>76</v>
      </c>
      <c r="D450" s="54" t="s">
        <v>93</v>
      </c>
      <c r="E450" s="8">
        <v>1</v>
      </c>
      <c r="F450" s="69">
        <v>0</v>
      </c>
      <c r="G450" s="15">
        <f t="shared" si="25"/>
        <v>0</v>
      </c>
    </row>
    <row r="451" spans="1:7" s="11" customFormat="1">
      <c r="A451" s="12">
        <v>20403</v>
      </c>
      <c r="B451" s="13" t="s">
        <v>102</v>
      </c>
      <c r="C451" s="54" t="s">
        <v>76</v>
      </c>
      <c r="D451" s="54" t="s">
        <v>93</v>
      </c>
      <c r="E451" s="8">
        <v>1</v>
      </c>
      <c r="F451" s="69">
        <v>0</v>
      </c>
      <c r="G451" s="15">
        <f t="shared" si="25"/>
        <v>0</v>
      </c>
    </row>
    <row r="452" spans="1:7" s="11" customFormat="1">
      <c r="A452" s="12">
        <v>30101</v>
      </c>
      <c r="B452" s="13" t="s">
        <v>82</v>
      </c>
      <c r="C452" s="54" t="s">
        <v>76</v>
      </c>
      <c r="D452" s="54" t="s">
        <v>81</v>
      </c>
      <c r="E452" s="8">
        <v>24</v>
      </c>
      <c r="F452" s="69">
        <v>0</v>
      </c>
      <c r="G452" s="15">
        <f t="shared" si="25"/>
        <v>0</v>
      </c>
    </row>
    <row r="453" spans="1:7" s="11" customFormat="1">
      <c r="A453" s="12">
        <v>30301</v>
      </c>
      <c r="B453" s="13" t="s">
        <v>83</v>
      </c>
      <c r="C453" s="54" t="s">
        <v>76</v>
      </c>
      <c r="D453" s="54" t="s">
        <v>84</v>
      </c>
      <c r="E453" s="8">
        <v>1</v>
      </c>
      <c r="F453" s="69">
        <v>0</v>
      </c>
      <c r="G453" s="15">
        <f t="shared" si="25"/>
        <v>0</v>
      </c>
    </row>
    <row r="454" spans="1:7" s="11" customFormat="1" ht="25.5">
      <c r="A454" s="12">
        <v>60202</v>
      </c>
      <c r="B454" s="13" t="s">
        <v>103</v>
      </c>
      <c r="C454" s="54" t="s">
        <v>76</v>
      </c>
      <c r="D454" s="54" t="s">
        <v>77</v>
      </c>
      <c r="E454" s="8">
        <v>40</v>
      </c>
      <c r="F454" s="69">
        <v>0</v>
      </c>
      <c r="G454" s="15">
        <f t="shared" si="25"/>
        <v>0</v>
      </c>
    </row>
    <row r="455" spans="1:7" ht="13.5" thickBot="1">
      <c r="A455" s="76"/>
      <c r="B455" s="77"/>
      <c r="C455" s="77"/>
      <c r="D455" s="77"/>
      <c r="E455" s="77"/>
      <c r="F455" s="38" t="s">
        <v>11</v>
      </c>
      <c r="G455" s="39">
        <f>SUM(G449:G454)</f>
        <v>0</v>
      </c>
    </row>
    <row r="456" spans="1:7" s="18" customFormat="1" ht="15.75" thickBot="1">
      <c r="A456" s="128"/>
      <c r="B456" s="129"/>
      <c r="C456" s="129"/>
      <c r="D456" s="129"/>
      <c r="E456" s="129"/>
      <c r="F456" s="129"/>
      <c r="G456" s="130"/>
    </row>
    <row r="457" spans="1:7" s="18" customFormat="1" ht="30" customHeight="1">
      <c r="A457" s="133" t="s">
        <v>34</v>
      </c>
      <c r="B457" s="134"/>
      <c r="C457" s="134"/>
      <c r="D457" s="134"/>
      <c r="E457" s="134"/>
      <c r="F457" s="135">
        <f>G384+G397+G412+G427+G441+G455</f>
        <v>0</v>
      </c>
      <c r="G457" s="136"/>
    </row>
    <row r="458" spans="1:7" s="18" customFormat="1" ht="30" customHeight="1">
      <c r="A458" s="159" t="s">
        <v>33</v>
      </c>
      <c r="B458" s="160"/>
      <c r="C458" s="160"/>
      <c r="D458" s="160"/>
      <c r="E458" s="160"/>
      <c r="F458" s="161">
        <f t="shared" ref="F458" si="26">$F$269</f>
        <v>0</v>
      </c>
      <c r="G458" s="162"/>
    </row>
    <row r="459" spans="1:7" s="18" customFormat="1" ht="30" customHeight="1">
      <c r="A459" s="159" t="s">
        <v>35</v>
      </c>
      <c r="B459" s="160"/>
      <c r="C459" s="160"/>
      <c r="D459" s="160"/>
      <c r="E459" s="160"/>
      <c r="F459" s="161">
        <f t="shared" ref="F459" si="27">$F$316</f>
        <v>0</v>
      </c>
      <c r="G459" s="162"/>
    </row>
    <row r="460" spans="1:7" s="18" customFormat="1" ht="30" customHeight="1" thickBot="1">
      <c r="A460" s="143" t="s">
        <v>36</v>
      </c>
      <c r="B460" s="144"/>
      <c r="C460" s="144"/>
      <c r="D460" s="144"/>
      <c r="E460" s="144"/>
      <c r="F460" s="145">
        <f t="shared" ref="F460" si="28">$F$366</f>
        <v>0</v>
      </c>
      <c r="G460" s="146"/>
    </row>
    <row r="461" spans="1:7" s="18" customFormat="1" ht="41.25" customHeight="1" thickBot="1">
      <c r="A461" s="163" t="s">
        <v>41</v>
      </c>
      <c r="B461" s="164"/>
      <c r="C461" s="164"/>
      <c r="D461" s="164"/>
      <c r="E461" s="165"/>
      <c r="F461" s="166">
        <f>SUM(F457:G460)</f>
        <v>0</v>
      </c>
      <c r="G461" s="167"/>
    </row>
    <row r="462" spans="1:7" s="18" customFormat="1" ht="30" customHeight="1">
      <c r="A462" s="121" t="s">
        <v>20</v>
      </c>
      <c r="B462" s="121"/>
      <c r="C462" s="121"/>
      <c r="D462" s="121"/>
      <c r="E462" s="121"/>
      <c r="F462" s="121"/>
      <c r="G462" s="121"/>
    </row>
    <row r="463" spans="1:7">
      <c r="A463" s="36"/>
      <c r="B463" s="36"/>
      <c r="C463" s="36"/>
      <c r="D463" s="36"/>
      <c r="E463" s="36"/>
      <c r="F463" s="36"/>
      <c r="G463" s="36"/>
    </row>
    <row r="464" spans="1:7" ht="30" customHeight="1">
      <c r="A464" s="121" t="s">
        <v>20</v>
      </c>
      <c r="B464" s="121"/>
      <c r="C464" s="121"/>
      <c r="D464" s="121"/>
      <c r="E464" s="121"/>
      <c r="F464" s="121"/>
      <c r="G464" s="121"/>
    </row>
    <row r="465" spans="1:7">
      <c r="A465" s="36"/>
      <c r="B465" s="36"/>
      <c r="C465" s="36"/>
      <c r="D465" s="36"/>
      <c r="E465" s="36"/>
      <c r="F465" s="36"/>
      <c r="G465" s="36"/>
    </row>
    <row r="466" spans="1:7">
      <c r="A466" s="36"/>
      <c r="B466" s="36"/>
      <c r="C466" s="36"/>
      <c r="D466" s="36"/>
      <c r="E466" s="36"/>
      <c r="F466" s="36"/>
      <c r="G466" s="36"/>
    </row>
    <row r="467" spans="1:7">
      <c r="A467" s="36"/>
      <c r="B467" s="36"/>
      <c r="C467" s="36"/>
      <c r="D467" s="36"/>
      <c r="E467" s="36"/>
      <c r="F467" s="36"/>
      <c r="G467" s="36"/>
    </row>
  </sheetData>
  <sheetProtection password="CB37" sheet="1" objects="1" scenarios="1"/>
  <mergeCells count="501">
    <mergeCell ref="A384:E384"/>
    <mergeCell ref="A385:G385"/>
    <mergeCell ref="A367:E367"/>
    <mergeCell ref="F367:G367"/>
    <mergeCell ref="A369:E369"/>
    <mergeCell ref="F369:G369"/>
    <mergeCell ref="A368:E368"/>
    <mergeCell ref="F368:G368"/>
    <mergeCell ref="E354:F354"/>
    <mergeCell ref="G340:G341"/>
    <mergeCell ref="A355:A356"/>
    <mergeCell ref="B355:B356"/>
    <mergeCell ref="C355:C356"/>
    <mergeCell ref="D355:D356"/>
    <mergeCell ref="E355:E356"/>
    <mergeCell ref="F355:F356"/>
    <mergeCell ref="G355:G356"/>
    <mergeCell ref="A458:E458"/>
    <mergeCell ref="F458:G458"/>
    <mergeCell ref="F457:G457"/>
    <mergeCell ref="B386:D386"/>
    <mergeCell ref="E386:F386"/>
    <mergeCell ref="B387:D387"/>
    <mergeCell ref="E387:F387"/>
    <mergeCell ref="B388:D388"/>
    <mergeCell ref="E388:F388"/>
    <mergeCell ref="A389:A390"/>
    <mergeCell ref="B389:B390"/>
    <mergeCell ref="C389:C390"/>
    <mergeCell ref="D389:D390"/>
    <mergeCell ref="E389:E390"/>
    <mergeCell ref="F389:F390"/>
    <mergeCell ref="G389:G390"/>
    <mergeCell ref="A459:E459"/>
    <mergeCell ref="F459:G459"/>
    <mergeCell ref="A461:E461"/>
    <mergeCell ref="F461:G461"/>
    <mergeCell ref="A460:E460"/>
    <mergeCell ref="F460:G460"/>
    <mergeCell ref="A218:E218"/>
    <mergeCell ref="A219:G219"/>
    <mergeCell ref="B220:D220"/>
    <mergeCell ref="E220:F220"/>
    <mergeCell ref="B221:D221"/>
    <mergeCell ref="E221:F221"/>
    <mergeCell ref="B222:D222"/>
    <mergeCell ref="E222:F222"/>
    <mergeCell ref="A223:A224"/>
    <mergeCell ref="B223:B224"/>
    <mergeCell ref="C223:C224"/>
    <mergeCell ref="D223:D224"/>
    <mergeCell ref="E223:E224"/>
    <mergeCell ref="F223:F224"/>
    <mergeCell ref="G223:G224"/>
    <mergeCell ref="A283:E283"/>
    <mergeCell ref="A456:G456"/>
    <mergeCell ref="A457:E457"/>
    <mergeCell ref="A442:G442"/>
    <mergeCell ref="E432:E433"/>
    <mergeCell ref="B429:D429"/>
    <mergeCell ref="G446:G447"/>
    <mergeCell ref="G432:G433"/>
    <mergeCell ref="A427:E427"/>
    <mergeCell ref="C417:C418"/>
    <mergeCell ref="A417:A418"/>
    <mergeCell ref="A2:G2"/>
    <mergeCell ref="A272:G272"/>
    <mergeCell ref="A320:G320"/>
    <mergeCell ref="A371:G371"/>
    <mergeCell ref="A398:G398"/>
    <mergeCell ref="A15:G15"/>
    <mergeCell ref="A271:G271"/>
    <mergeCell ref="E263:E264"/>
    <mergeCell ref="F263:F264"/>
    <mergeCell ref="G263:G264"/>
    <mergeCell ref="A266:E266"/>
    <mergeCell ref="B270:G270"/>
    <mergeCell ref="B261:D261"/>
    <mergeCell ref="E261:F261"/>
    <mergeCell ref="B262:D262"/>
    <mergeCell ref="E262:F262"/>
    <mergeCell ref="A245:G245"/>
    <mergeCell ref="B246:D246"/>
    <mergeCell ref="E246:F246"/>
    <mergeCell ref="B247:D247"/>
    <mergeCell ref="A397:E397"/>
    <mergeCell ref="F268:G268"/>
    <mergeCell ref="F269:G269"/>
    <mergeCell ref="A268:E268"/>
    <mergeCell ref="A412:E412"/>
    <mergeCell ref="E276:E277"/>
    <mergeCell ref="F276:F277"/>
    <mergeCell ref="G276:G277"/>
    <mergeCell ref="A370:G370"/>
    <mergeCell ref="B373:D373"/>
    <mergeCell ref="E373:F373"/>
    <mergeCell ref="B374:D374"/>
    <mergeCell ref="E374:F374"/>
    <mergeCell ref="A375:A376"/>
    <mergeCell ref="B375:B376"/>
    <mergeCell ref="C375:C376"/>
    <mergeCell ref="D375:D376"/>
    <mergeCell ref="E375:E376"/>
    <mergeCell ref="F375:F376"/>
    <mergeCell ref="G375:G376"/>
    <mergeCell ref="A317:E317"/>
    <mergeCell ref="F317:G317"/>
    <mergeCell ref="A315:G315"/>
    <mergeCell ref="A365:G365"/>
    <mergeCell ref="A366:E366"/>
    <mergeCell ref="F366:G366"/>
    <mergeCell ref="B286:D286"/>
    <mergeCell ref="E286:F286"/>
    <mergeCell ref="B399:D399"/>
    <mergeCell ref="E399:F399"/>
    <mergeCell ref="A364:E364"/>
    <mergeCell ref="A350:E350"/>
    <mergeCell ref="A351:G351"/>
    <mergeCell ref="B352:D352"/>
    <mergeCell ref="E352:F352"/>
    <mergeCell ref="B353:D353"/>
    <mergeCell ref="E353:F353"/>
    <mergeCell ref="B354:D354"/>
    <mergeCell ref="E324:E325"/>
    <mergeCell ref="F324:F325"/>
    <mergeCell ref="A319:G319"/>
    <mergeCell ref="D324:D325"/>
    <mergeCell ref="D308:D309"/>
    <mergeCell ref="E308:E309"/>
    <mergeCell ref="A267:G267"/>
    <mergeCell ref="E260:F260"/>
    <mergeCell ref="A258:E258"/>
    <mergeCell ref="A269:E269"/>
    <mergeCell ref="A316:E316"/>
    <mergeCell ref="F316:G316"/>
    <mergeCell ref="A318:E318"/>
    <mergeCell ref="F318:G318"/>
    <mergeCell ref="A263:A264"/>
    <mergeCell ref="B263:B264"/>
    <mergeCell ref="C263:C264"/>
    <mergeCell ref="B287:D287"/>
    <mergeCell ref="F288:F289"/>
    <mergeCell ref="G288:G289"/>
    <mergeCell ref="E287:F287"/>
    <mergeCell ref="A288:A289"/>
    <mergeCell ref="B288:B289"/>
    <mergeCell ref="C288:C289"/>
    <mergeCell ref="D288:D289"/>
    <mergeCell ref="E288:E289"/>
    <mergeCell ref="A314:E314"/>
    <mergeCell ref="A308:A309"/>
    <mergeCell ref="B308:B309"/>
    <mergeCell ref="C308:C309"/>
    <mergeCell ref="A462:G462"/>
    <mergeCell ref="B372:D372"/>
    <mergeCell ref="E372:F372"/>
    <mergeCell ref="A249:A250"/>
    <mergeCell ref="B249:B250"/>
    <mergeCell ref="C249:C250"/>
    <mergeCell ref="D249:D250"/>
    <mergeCell ref="E249:E250"/>
    <mergeCell ref="A441:E441"/>
    <mergeCell ref="B430:D430"/>
    <mergeCell ref="E430:F430"/>
    <mergeCell ref="B431:D431"/>
    <mergeCell ref="E431:F431"/>
    <mergeCell ref="A432:A433"/>
    <mergeCell ref="B432:B433"/>
    <mergeCell ref="C432:C433"/>
    <mergeCell ref="D432:D433"/>
    <mergeCell ref="B417:B418"/>
    <mergeCell ref="B414:D414"/>
    <mergeCell ref="E414:F414"/>
    <mergeCell ref="E417:E418"/>
    <mergeCell ref="F417:F418"/>
    <mergeCell ref="G417:G418"/>
    <mergeCell ref="B415:D415"/>
    <mergeCell ref="A244:E244"/>
    <mergeCell ref="G308:G309"/>
    <mergeCell ref="D263:D264"/>
    <mergeCell ref="A284:G284"/>
    <mergeCell ref="B285:D285"/>
    <mergeCell ref="E285:F285"/>
    <mergeCell ref="E429:F429"/>
    <mergeCell ref="A413:G413"/>
    <mergeCell ref="A190:G190"/>
    <mergeCell ref="B191:D191"/>
    <mergeCell ref="E191:F191"/>
    <mergeCell ref="B192:D192"/>
    <mergeCell ref="E192:F192"/>
    <mergeCell ref="E415:F415"/>
    <mergeCell ref="B416:D416"/>
    <mergeCell ref="E416:F416"/>
    <mergeCell ref="E248:F248"/>
    <mergeCell ref="F249:F250"/>
    <mergeCell ref="G249:G250"/>
    <mergeCell ref="E247:F247"/>
    <mergeCell ref="B248:D248"/>
    <mergeCell ref="D417:D418"/>
    <mergeCell ref="A259:G259"/>
    <mergeCell ref="B260:D260"/>
    <mergeCell ref="E193:F193"/>
    <mergeCell ref="A194:A195"/>
    <mergeCell ref="B194:B195"/>
    <mergeCell ref="C194:C195"/>
    <mergeCell ref="D194:D195"/>
    <mergeCell ref="E194:E195"/>
    <mergeCell ref="A428:G428"/>
    <mergeCell ref="F432:F433"/>
    <mergeCell ref="A232:E232"/>
    <mergeCell ref="A237:A238"/>
    <mergeCell ref="B237:B238"/>
    <mergeCell ref="C237:C238"/>
    <mergeCell ref="E237:E238"/>
    <mergeCell ref="A233:G233"/>
    <mergeCell ref="B234:D234"/>
    <mergeCell ref="F308:F309"/>
    <mergeCell ref="E234:F234"/>
    <mergeCell ref="B235:D235"/>
    <mergeCell ref="E235:F235"/>
    <mergeCell ref="B236:D236"/>
    <mergeCell ref="E236:F236"/>
    <mergeCell ref="F237:F238"/>
    <mergeCell ref="G237:G238"/>
    <mergeCell ref="D237:D238"/>
    <mergeCell ref="A209:A210"/>
    <mergeCell ref="B209:B210"/>
    <mergeCell ref="C209:C210"/>
    <mergeCell ref="D209:D210"/>
    <mergeCell ref="E209:E210"/>
    <mergeCell ref="A205:G205"/>
    <mergeCell ref="B206:D206"/>
    <mergeCell ref="E206:F206"/>
    <mergeCell ref="B207:D207"/>
    <mergeCell ref="E207:F207"/>
    <mergeCell ref="B208:D208"/>
    <mergeCell ref="E208:F208"/>
    <mergeCell ref="F209:F210"/>
    <mergeCell ref="G209:G210"/>
    <mergeCell ref="A304:G304"/>
    <mergeCell ref="B305:D305"/>
    <mergeCell ref="E305:F305"/>
    <mergeCell ref="B306:D306"/>
    <mergeCell ref="E306:F306"/>
    <mergeCell ref="B307:D307"/>
    <mergeCell ref="E307:F307"/>
    <mergeCell ref="A455:E455"/>
    <mergeCell ref="B444:D444"/>
    <mergeCell ref="E444:F444"/>
    <mergeCell ref="B445:D445"/>
    <mergeCell ref="E445:F445"/>
    <mergeCell ref="A446:A447"/>
    <mergeCell ref="B446:B447"/>
    <mergeCell ref="C446:C447"/>
    <mergeCell ref="D446:D447"/>
    <mergeCell ref="E446:E447"/>
    <mergeCell ref="F446:F447"/>
    <mergeCell ref="E402:E403"/>
    <mergeCell ref="F402:F403"/>
    <mergeCell ref="G402:G403"/>
    <mergeCell ref="B400:D400"/>
    <mergeCell ref="E400:F400"/>
    <mergeCell ref="B401:D401"/>
    <mergeCell ref="G129:G130"/>
    <mergeCell ref="A464:G464"/>
    <mergeCell ref="B321:D321"/>
    <mergeCell ref="E321:F321"/>
    <mergeCell ref="D402:D403"/>
    <mergeCell ref="A303:E303"/>
    <mergeCell ref="G324:G325"/>
    <mergeCell ref="G153:G154"/>
    <mergeCell ref="A336:G336"/>
    <mergeCell ref="B443:D443"/>
    <mergeCell ref="E443:F443"/>
    <mergeCell ref="A335:E335"/>
    <mergeCell ref="B322:D322"/>
    <mergeCell ref="E322:F322"/>
    <mergeCell ref="B323:D323"/>
    <mergeCell ref="E323:F323"/>
    <mergeCell ref="A324:A325"/>
    <mergeCell ref="B324:B325"/>
    <mergeCell ref="C324:C325"/>
    <mergeCell ref="A175:E175"/>
    <mergeCell ref="B151:D151"/>
    <mergeCell ref="E151:F151"/>
    <mergeCell ref="A129:A130"/>
    <mergeCell ref="B129:B130"/>
    <mergeCell ref="A124:E124"/>
    <mergeCell ref="B274:D274"/>
    <mergeCell ref="E274:F274"/>
    <mergeCell ref="B275:D275"/>
    <mergeCell ref="E275:F275"/>
    <mergeCell ref="B273:D273"/>
    <mergeCell ref="E273:F273"/>
    <mergeCell ref="B111:B112"/>
    <mergeCell ref="E128:F128"/>
    <mergeCell ref="F129:F130"/>
    <mergeCell ref="C129:C130"/>
    <mergeCell ref="D129:D130"/>
    <mergeCell ref="E129:E130"/>
    <mergeCell ref="A153:A154"/>
    <mergeCell ref="B153:B154"/>
    <mergeCell ref="C153:C154"/>
    <mergeCell ref="D153:D154"/>
    <mergeCell ref="A204:E204"/>
    <mergeCell ref="B178:D178"/>
    <mergeCell ref="E178:F178"/>
    <mergeCell ref="B179:D179"/>
    <mergeCell ref="E179:F179"/>
    <mergeCell ref="A180:A181"/>
    <mergeCell ref="B180:B181"/>
    <mergeCell ref="E401:F401"/>
    <mergeCell ref="A402:A403"/>
    <mergeCell ref="B402:B403"/>
    <mergeCell ref="C402:C403"/>
    <mergeCell ref="A91:G91"/>
    <mergeCell ref="B92:D92"/>
    <mergeCell ref="E92:F92"/>
    <mergeCell ref="B93:D93"/>
    <mergeCell ref="E93:F93"/>
    <mergeCell ref="B94:D94"/>
    <mergeCell ref="E94:F94"/>
    <mergeCell ref="F95:F96"/>
    <mergeCell ref="G95:G96"/>
    <mergeCell ref="A95:A96"/>
    <mergeCell ref="B95:B96"/>
    <mergeCell ref="C95:C96"/>
    <mergeCell ref="D95:D96"/>
    <mergeCell ref="E95:E96"/>
    <mergeCell ref="A106:E106"/>
    <mergeCell ref="A111:A112"/>
    <mergeCell ref="A276:A277"/>
    <mergeCell ref="B276:B277"/>
    <mergeCell ref="C276:C277"/>
    <mergeCell ref="D276:D277"/>
    <mergeCell ref="C111:C112"/>
    <mergeCell ref="D111:D112"/>
    <mergeCell ref="E111:E112"/>
    <mergeCell ref="A107:G107"/>
    <mergeCell ref="B108:D108"/>
    <mergeCell ref="E108:F108"/>
    <mergeCell ref="B109:D109"/>
    <mergeCell ref="E109:F109"/>
    <mergeCell ref="B110:D110"/>
    <mergeCell ref="E110:F110"/>
    <mergeCell ref="F111:F112"/>
    <mergeCell ref="G111:G112"/>
    <mergeCell ref="A125:G125"/>
    <mergeCell ref="B126:D126"/>
    <mergeCell ref="E126:F126"/>
    <mergeCell ref="B127:D127"/>
    <mergeCell ref="E127:F127"/>
    <mergeCell ref="B128:D128"/>
    <mergeCell ref="A73:E73"/>
    <mergeCell ref="E76:F76"/>
    <mergeCell ref="A43:E43"/>
    <mergeCell ref="B77:D77"/>
    <mergeCell ref="E77:F77"/>
    <mergeCell ref="F78:F79"/>
    <mergeCell ref="G78:G79"/>
    <mergeCell ref="A90:E90"/>
    <mergeCell ref="A78:A79"/>
    <mergeCell ref="B78:B79"/>
    <mergeCell ref="C78:C79"/>
    <mergeCell ref="D78:D79"/>
    <mergeCell ref="E78:E79"/>
    <mergeCell ref="C48:C49"/>
    <mergeCell ref="D48:D49"/>
    <mergeCell ref="E48:E49"/>
    <mergeCell ref="F48:F49"/>
    <mergeCell ref="G48:G49"/>
    <mergeCell ref="B4:D4"/>
    <mergeCell ref="F6:F7"/>
    <mergeCell ref="E4:F4"/>
    <mergeCell ref="B5:D5"/>
    <mergeCell ref="E5:F5"/>
    <mergeCell ref="E19:E20"/>
    <mergeCell ref="F19:F20"/>
    <mergeCell ref="A29:E29"/>
    <mergeCell ref="B17:D17"/>
    <mergeCell ref="E17:F17"/>
    <mergeCell ref="B18:D18"/>
    <mergeCell ref="E18:F18"/>
    <mergeCell ref="F34:F35"/>
    <mergeCell ref="A63:A64"/>
    <mergeCell ref="B63:B64"/>
    <mergeCell ref="C63:C64"/>
    <mergeCell ref="D63:D64"/>
    <mergeCell ref="A74:G74"/>
    <mergeCell ref="B75:D75"/>
    <mergeCell ref="E75:F75"/>
    <mergeCell ref="B76:D76"/>
    <mergeCell ref="A58:E58"/>
    <mergeCell ref="A34:A35"/>
    <mergeCell ref="B34:B35"/>
    <mergeCell ref="C34:C35"/>
    <mergeCell ref="B45:D45"/>
    <mergeCell ref="E45:F45"/>
    <mergeCell ref="B46:D46"/>
    <mergeCell ref="E46:F46"/>
    <mergeCell ref="E34:E35"/>
    <mergeCell ref="G34:G35"/>
    <mergeCell ref="D34:D35"/>
    <mergeCell ref="B47:D47"/>
    <mergeCell ref="E47:F47"/>
    <mergeCell ref="A48:A49"/>
    <mergeCell ref="B48:B49"/>
    <mergeCell ref="E63:E64"/>
    <mergeCell ref="A59:G59"/>
    <mergeCell ref="B60:D60"/>
    <mergeCell ref="E60:F60"/>
    <mergeCell ref="B61:D61"/>
    <mergeCell ref="E61:F61"/>
    <mergeCell ref="B62:D62"/>
    <mergeCell ref="E62:F62"/>
    <mergeCell ref="F63:F64"/>
    <mergeCell ref="G63:G64"/>
    <mergeCell ref="A340:A341"/>
    <mergeCell ref="B340:B341"/>
    <mergeCell ref="C340:C341"/>
    <mergeCell ref="D340:D341"/>
    <mergeCell ref="E340:E341"/>
    <mergeCell ref="B337:D337"/>
    <mergeCell ref="E337:F337"/>
    <mergeCell ref="B338:D338"/>
    <mergeCell ref="E338:F338"/>
    <mergeCell ref="B339:D339"/>
    <mergeCell ref="E339:F339"/>
    <mergeCell ref="F340:F341"/>
    <mergeCell ref="A1:G1"/>
    <mergeCell ref="B3:D3"/>
    <mergeCell ref="E3:F3"/>
    <mergeCell ref="A6:A7"/>
    <mergeCell ref="B6:B7"/>
    <mergeCell ref="C6:C7"/>
    <mergeCell ref="D6:D7"/>
    <mergeCell ref="E6:E7"/>
    <mergeCell ref="B33:D33"/>
    <mergeCell ref="E33:F33"/>
    <mergeCell ref="A19:A20"/>
    <mergeCell ref="B19:B20"/>
    <mergeCell ref="C19:C20"/>
    <mergeCell ref="D19:D20"/>
    <mergeCell ref="B16:D16"/>
    <mergeCell ref="E16:F16"/>
    <mergeCell ref="A30:G30"/>
    <mergeCell ref="B31:D31"/>
    <mergeCell ref="E31:F31"/>
    <mergeCell ref="B32:D32"/>
    <mergeCell ref="E32:F32"/>
    <mergeCell ref="G19:G20"/>
    <mergeCell ref="G6:G7"/>
    <mergeCell ref="A14:E14"/>
    <mergeCell ref="A136:E136"/>
    <mergeCell ref="A160:E160"/>
    <mergeCell ref="B162:D162"/>
    <mergeCell ref="E162:F162"/>
    <mergeCell ref="B163:D163"/>
    <mergeCell ref="E163:F163"/>
    <mergeCell ref="B164:D164"/>
    <mergeCell ref="E164:F164"/>
    <mergeCell ref="B138:D138"/>
    <mergeCell ref="E138:F138"/>
    <mergeCell ref="B139:D139"/>
    <mergeCell ref="E139:F139"/>
    <mergeCell ref="B140:D140"/>
    <mergeCell ref="E140:F140"/>
    <mergeCell ref="A141:A142"/>
    <mergeCell ref="B141:B142"/>
    <mergeCell ref="C141:C142"/>
    <mergeCell ref="D141:D142"/>
    <mergeCell ref="E141:E142"/>
    <mergeCell ref="F141:F142"/>
    <mergeCell ref="A149:G149"/>
    <mergeCell ref="B150:D150"/>
    <mergeCell ref="E150:F150"/>
    <mergeCell ref="A148:E148"/>
    <mergeCell ref="F194:F195"/>
    <mergeCell ref="G194:G195"/>
    <mergeCell ref="D165:D166"/>
    <mergeCell ref="E165:E166"/>
    <mergeCell ref="F165:F166"/>
    <mergeCell ref="G165:G166"/>
    <mergeCell ref="A189:E189"/>
    <mergeCell ref="G141:G142"/>
    <mergeCell ref="G180:G181"/>
    <mergeCell ref="C180:C181"/>
    <mergeCell ref="D180:D181"/>
    <mergeCell ref="E180:E181"/>
    <mergeCell ref="F180:F181"/>
    <mergeCell ref="E153:E154"/>
    <mergeCell ref="F153:F154"/>
    <mergeCell ref="B152:D152"/>
    <mergeCell ref="E152:F152"/>
    <mergeCell ref="A165:A166"/>
    <mergeCell ref="B165:B166"/>
    <mergeCell ref="C165:C166"/>
    <mergeCell ref="A176:G176"/>
    <mergeCell ref="B177:D177"/>
    <mergeCell ref="E177:F177"/>
    <mergeCell ref="B193:D193"/>
  </mergeCells>
  <printOptions horizontalCentered="1" verticalCentered="1"/>
  <pageMargins left="0.25" right="0.25" top="0.25" bottom="0.5" header="0" footer="0.25"/>
  <pageSetup fitToWidth="9" fitToHeight="0" orientation="landscape" r:id="rId1"/>
  <headerFooter alignWithMargins="0">
    <oddFooter>&amp;L&amp;8 &amp;C&amp;P of &amp;N &amp;R&amp;D</oddFooter>
  </headerFooter>
  <rowBreaks count="17" manualBreakCount="17">
    <brk id="30" max="6" man="1"/>
    <brk id="59" max="6" man="1"/>
    <brk id="91" max="6" man="1"/>
    <brk id="125" max="6" man="1"/>
    <brk id="149" max="6" man="1"/>
    <brk id="176" max="6" man="1"/>
    <brk id="205" max="6" man="1"/>
    <brk id="233" max="6" man="1"/>
    <brk id="259" max="6" man="1"/>
    <brk id="270" max="6" man="1"/>
    <brk id="304" max="6" man="1"/>
    <brk id="319" max="6" man="1"/>
    <brk id="351" max="6" man="1"/>
    <brk id="370" max="6" man="1"/>
    <brk id="398" max="6" man="1"/>
    <brk id="428" max="6" man="1"/>
    <brk id="4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 of Items</vt:lpstr>
      <vt:lpstr>'Schedule of Items'!Print_Area</vt:lpstr>
      <vt:lpstr>'Schedule of Items'!Print_Titles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pferrell</dc:creator>
  <cp:lastModifiedBy>Mom</cp:lastModifiedBy>
  <cp:lastPrinted>2020-03-18T22:13:30Z</cp:lastPrinted>
  <dcterms:created xsi:type="dcterms:W3CDTF">2020-01-21T19:25:49Z</dcterms:created>
  <dcterms:modified xsi:type="dcterms:W3CDTF">2020-03-19T20:53:26Z</dcterms:modified>
</cp:coreProperties>
</file>